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BOR_31\STATVERFIN\SDDS\SDDS_archív\Plnenie ŠR v GFS v EUR\"/>
    </mc:Choice>
  </mc:AlternateContent>
  <xr:revisionPtr revIDLastSave="0" documentId="13_ncr:1_{8D7B1C85-92CB-4B15-89AF-69A79A5A7BF5}" xr6:coauthVersionLast="47" xr6:coauthVersionMax="47" xr10:uidLastSave="{00000000-0000-0000-0000-000000000000}"/>
  <bookViews>
    <workbookView xWindow="-120" yWindow="-120" windowWidth="29040" windowHeight="17520" firstSheet="11" activeTab="18" xr2:uid="{00000000-000D-0000-FFFF-FFFF00000000}"/>
  </bookViews>
  <sheets>
    <sheet name="2008" sheetId="1" r:id="rId1"/>
    <sheet name="2009" sheetId="2" r:id="rId2"/>
    <sheet name="2010" sheetId="3" r:id="rId3"/>
    <sheet name="2011" sheetId="4" r:id="rId4"/>
    <sheet name="2012" sheetId="5" r:id="rId5"/>
    <sheet name="2013" sheetId="6" r:id="rId6"/>
    <sheet name="2014" sheetId="7" r:id="rId7"/>
    <sheet name="2015" sheetId="8" r:id="rId8"/>
    <sheet name="2016" sheetId="9" r:id="rId9"/>
    <sheet name="2017" sheetId="10" r:id="rId10"/>
    <sheet name="2018" sheetId="11" r:id="rId11"/>
    <sheet name="2019" sheetId="12" r:id="rId12"/>
    <sheet name="2020" sheetId="13" r:id="rId13"/>
    <sheet name="2021" sheetId="14" r:id="rId14"/>
    <sheet name="2022" sheetId="15" r:id="rId15"/>
    <sheet name="2023" sheetId="17" r:id="rId16"/>
    <sheet name="2024" sheetId="18" r:id="rId17"/>
    <sheet name="2025" sheetId="19" r:id="rId18"/>
    <sheet name="2026" sheetId="21" r:id="rId19"/>
  </sheets>
  <definedNames>
    <definedName name="_xlnm.Print_Area" localSheetId="9">'2017'!$A:$N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8" i="14" l="1"/>
  <c r="C85" i="14"/>
  <c r="L61" i="10" l="1"/>
  <c r="L60" i="10" s="1"/>
  <c r="L66" i="10"/>
  <c r="K61" i="10"/>
  <c r="K66" i="10"/>
  <c r="J61" i="10"/>
  <c r="J66" i="10"/>
  <c r="I61" i="10"/>
  <c r="I66" i="10"/>
  <c r="H61" i="10"/>
  <c r="H66" i="10"/>
  <c r="K69" i="10" l="1"/>
  <c r="K67" i="10" s="1"/>
  <c r="K60" i="10"/>
  <c r="K56" i="10" s="1"/>
  <c r="K11" i="10"/>
  <c r="K10" i="10" s="1"/>
  <c r="K9" i="10" s="1"/>
  <c r="K39" i="10"/>
  <c r="K33" i="10"/>
  <c r="K19" i="10"/>
  <c r="K17" i="10" s="1"/>
  <c r="K55" i="10" l="1"/>
  <c r="K8" i="10"/>
  <c r="J69" i="10"/>
  <c r="J67" i="10" s="1"/>
  <c r="J60" i="10"/>
  <c r="J56" i="10" s="1"/>
  <c r="J39" i="10"/>
  <c r="J33" i="10"/>
  <c r="J19" i="10"/>
  <c r="J17" i="10" s="1"/>
  <c r="J11" i="10"/>
  <c r="J10" i="10" s="1"/>
  <c r="J55" i="10" l="1"/>
  <c r="J9" i="10"/>
  <c r="J8" i="10" s="1"/>
  <c r="I69" i="10"/>
  <c r="I67" i="10" s="1"/>
  <c r="I60" i="10"/>
  <c r="I56" i="10" s="1"/>
  <c r="I19" i="10"/>
  <c r="I17" i="10" s="1"/>
  <c r="I39" i="10"/>
  <c r="I33" i="10"/>
  <c r="I11" i="10"/>
  <c r="I10" i="10" s="1"/>
  <c r="I55" i="10" l="1"/>
  <c r="I9" i="10"/>
  <c r="I8" i="10" s="1"/>
  <c r="H69" i="10"/>
  <c r="H67" i="10" s="1"/>
  <c r="H60" i="10"/>
  <c r="H56" i="10" s="1"/>
  <c r="H39" i="10"/>
  <c r="H33" i="10"/>
  <c r="H19" i="10"/>
  <c r="H17" i="10" s="1"/>
  <c r="H11" i="10"/>
  <c r="H10" i="10" s="1"/>
  <c r="H9" i="10" l="1"/>
  <c r="H8" i="10" s="1"/>
  <c r="H55" i="10"/>
  <c r="N87" i="6"/>
  <c r="N86" i="6"/>
  <c r="N85" i="6"/>
  <c r="N84" i="6"/>
  <c r="N83" i="6"/>
  <c r="M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9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2CBD3025-9293-4BCB-A90B-570C1ABD156D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A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B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C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D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E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F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10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11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sharedStrings.xml><?xml version="1.0" encoding="utf-8"?>
<sst xmlns="http://schemas.openxmlformats.org/spreadsheetml/2006/main" count="2488" uniqueCount="273">
  <si>
    <t>PRÍJMY</t>
  </si>
  <si>
    <t>Názov položky</t>
  </si>
  <si>
    <t>Skutočnosť kumulatívne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</si>
  <si>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</si>
  <si>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</si>
  <si>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</si>
  <si>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</si>
  <si>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</si>
  <si>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</si>
  <si>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</si>
  <si>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</si>
  <si>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</si>
  <si>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</si>
  <si>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</si>
  <si>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</si>
  <si>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Celkové príjmy - kumulatívne údaje</t>
  </si>
  <si>
    <t>A. Daňové príjmy</t>
  </si>
  <si>
    <t>1. Dane z príjmov, zisku a kapitálového majetku</t>
  </si>
  <si>
    <t xml:space="preserve"> - daň z príjmov fyzických osôb</t>
  </si>
  <si>
    <t xml:space="preserve"> v tom: zo závislej činnosti a funkčných požitkov</t>
  </si>
  <si>
    <t xml:space="preserve"> z podnikania a inej samostat. zárob. činnosti</t>
  </si>
  <si>
    <t xml:space="preserve"> poukázané miestnej samospráve</t>
  </si>
  <si>
    <t xml:space="preserve"> - daň z príjmov právnických osôb</t>
  </si>
  <si>
    <t xml:space="preserve"> - daň z príjmov vyberaná zrážkou</t>
  </si>
  <si>
    <t>2. Domáce dane na tovary a služby</t>
  </si>
  <si>
    <t xml:space="preserve"> - daň z pridanej hodnoty</t>
  </si>
  <si>
    <t xml:space="preserve"> - spotrebné dane</t>
  </si>
  <si>
    <t xml:space="preserve"> z minerálnych olejov</t>
  </si>
  <si>
    <t xml:space="preserve"> z liehu</t>
  </si>
  <si>
    <t xml:space="preserve"> z piva</t>
  </si>
  <si>
    <t xml:space="preserve"> z vína</t>
  </si>
  <si>
    <t xml:space="preserve"> z tabakových výrobkov</t>
  </si>
  <si>
    <t xml:space="preserve"> - dane z použív. tovarov a povol. na výkon činnosti</t>
  </si>
  <si>
    <t>3. Dane z medzinárodného obchodu a transakcií</t>
  </si>
  <si>
    <t>4. Iné dane</t>
  </si>
  <si>
    <t>B. Nedaňové príjmy</t>
  </si>
  <si>
    <t>1. Príjmy z podnikania a vlastníctva majetku</t>
  </si>
  <si>
    <t>2. Administratívne poplatky a iné poplatky a platby</t>
  </si>
  <si>
    <t>3. Kapitálové príjmy</t>
  </si>
  <si>
    <t>4. Úroky z domácich úverov, pôžičiek a vkladov</t>
  </si>
  <si>
    <t>5. Úroky zo zahraničných úverov, pôžičiek a vkladov</t>
  </si>
  <si>
    <t>6. Iné nedaňové príjmy</t>
  </si>
  <si>
    <t>C. Granty a transfery</t>
  </si>
  <si>
    <t xml:space="preserve"> z toho: z rozpočtu EÚ</t>
  </si>
  <si>
    <t xml:space="preserve"> z tuzemska</t>
  </si>
  <si>
    <t>D. Prechodné položky</t>
  </si>
  <si>
    <t>VÝDAVKY</t>
  </si>
  <si>
    <t>Celkové výdavky - kumulatívne údaje</t>
  </si>
  <si>
    <t>A. Bežné výdavky</t>
  </si>
  <si>
    <t>1. Mzdy a ostatné osobné vyrovnania</t>
  </si>
  <si>
    <t>2. Poistné a príspevok do poisťovní</t>
  </si>
  <si>
    <t>3. Tovary a služby</t>
  </si>
  <si>
    <t>4. Bežné transfery</t>
  </si>
  <si>
    <t xml:space="preserve"> - transfery v rámci verejnej správy</t>
  </si>
  <si>
    <t xml:space="preserve"> - transfery jednotlivcom a neziskovým inštitúciám</t>
  </si>
  <si>
    <t xml:space="preserve"> - transfery nefinančným subjektom</t>
  </si>
  <si>
    <t xml:space="preserve"> - transfery do rozpočtu EÚ</t>
  </si>
  <si>
    <t xml:space="preserve"> - ostatné transfery</t>
  </si>
  <si>
    <t>5. Úroky a poplatky súvisiace s úvermi</t>
  </si>
  <si>
    <t>B. Kapitálové výdavky</t>
  </si>
  <si>
    <t>1. Obstaranie kapitálových aktív</t>
  </si>
  <si>
    <t>2. Kapitálové transfery</t>
  </si>
  <si>
    <t xml:space="preserve"> z toho: transfery v rámci verejnej správy</t>
  </si>
  <si>
    <t xml:space="preserve"> - transfery nefinančným organizáciám</t>
  </si>
  <si>
    <t>C. Prechodné položky</t>
  </si>
  <si>
    <t>SCHODOK/PREBYTOK</t>
  </si>
  <si>
    <t>4. Schodok (-) / prebytok (+) - kumulatívne údaje</t>
  </si>
  <si>
    <t>5. Financovanie domáce - kumulatívne údaje</t>
  </si>
  <si>
    <t xml:space="preserve"> z toho: bankami - kumulatívne údaje</t>
  </si>
  <si>
    <t xml:space="preserve"> nebankové - kumulatívne údaje</t>
  </si>
  <si>
    <t>6. Financovanie zahraničné - kumulatívne údaje</t>
  </si>
  <si>
    <t>Rozpočet 2008</t>
  </si>
  <si>
    <t>Plnenie štátneho rozpočtu v roku 2008 v mil. EUR</t>
  </si>
  <si>
    <t>z elektriny, uhlia a zemného plynu</t>
  </si>
  <si>
    <t>Plnenie štátneho rozpočtu v roku 2009 v mil. EUR</t>
  </si>
  <si>
    <t>Rozpočet 2009</t>
  </si>
  <si>
    <t>Plnenie štátneho rozpočtu v roku 2010 v mil. EUR</t>
  </si>
  <si>
    <t>Rozpočet 2010</t>
  </si>
  <si>
    <t>Plnenie štátneho rozpočtu v roku 2011 v mil. EUR</t>
  </si>
  <si>
    <t>Rozpočet 2011</t>
  </si>
  <si>
    <t>Plnenie štátneho rozpočtu v roku 2012 v mil. EUR</t>
  </si>
  <si>
    <t>Rozpočet 2012</t>
  </si>
  <si>
    <t xml:space="preserve"> z elektriny </t>
  </si>
  <si>
    <t xml:space="preserve"> z uhlia</t>
  </si>
  <si>
    <t xml:space="preserve"> zo zemného plynu</t>
  </si>
  <si>
    <t>4. Sankcie</t>
  </si>
  <si>
    <t>5. Iné dane a daňové príjmy z min. daňovej sústavy</t>
  </si>
  <si>
    <t>1. Tuzemské granty a transfery</t>
  </si>
  <si>
    <t>2. Zahraničné granty</t>
  </si>
  <si>
    <t xml:space="preserve"> v tom: zo závislej činnosti </t>
  </si>
  <si>
    <t>Údaje o príjmoch štátneho rozpočtu sú od roku 2009 publikované v mil. EUR. Od 1.11.2009 je rozpočet príjmov znížený na 10971,2 mil. EUR a rozpočet schodku zvýšený na - 3154,1 mil. EUR</t>
  </si>
  <si>
    <t>3. Zahraničné transfery - z EÚ</t>
  </si>
  <si>
    <t xml:space="preserve"> - transfery jednotlivcom a neziskovým právnickým osobám</t>
  </si>
  <si>
    <t xml:space="preserve"> - transfery nefinančným subjektom a transfery PO nezaradené vo verejnej správe</t>
  </si>
  <si>
    <t xml:space="preserve"> - transfery do zahraničia, odvody do rozpočtu EÚ</t>
  </si>
  <si>
    <t>1. Mzdy, platy, služobné príjmy a ostatné osobné vyrovnania</t>
  </si>
  <si>
    <t xml:space="preserve"> - transfery nefinančným organizáciám a PO nezaradené vo verejnej správe</t>
  </si>
  <si>
    <t xml:space="preserve"> - transfery do zahraničia</t>
  </si>
  <si>
    <t>Údaje o výdavkoch štátneho rozpočtu v roku 2008 boli prepočítané konverzným kurzom 1 EUR = 30,1260 SKK a sú zverejnené v mil. EUR.</t>
  </si>
  <si>
    <t>Údaje o príjmoch štátneho rozpočtu v roku 2008 boli prepočítané konverzným kurzom 1 EUR = 30,1260 SKK a sú zverejnené v mil. EUR.</t>
  </si>
  <si>
    <t>Údaje o schodku/prebytku štátneho rozpočtu v roku 2008 boli prepočítané konverzným kurzom 1 EUR = 30,1260 SKK a sú zverejnené v mil. EUR.</t>
  </si>
  <si>
    <t>Rozpočet 2013</t>
  </si>
  <si>
    <t>Plnenie štátneho rozpočtu v roku 2013 v mil. EUR</t>
  </si>
  <si>
    <t>Plnenie štátneho rozpočtu v roku 2014 v mil. EUR</t>
  </si>
  <si>
    <t>Rozpočet 2014</t>
  </si>
  <si>
    <t>14 108,30</t>
  </si>
  <si>
    <t>8 690,50</t>
  </si>
  <si>
    <t>1 808,00</t>
  </si>
  <si>
    <t>1 834,20</t>
  </si>
  <si>
    <t>-1 723,30</t>
  </si>
  <si>
    <t>1 435,00</t>
  </si>
  <si>
    <t>6 838,80</t>
  </si>
  <si>
    <t>4 901,70</t>
  </si>
  <si>
    <t>1 937,00</t>
  </si>
  <si>
    <t>1 027,60</t>
  </si>
  <si>
    <t>1 397,80</t>
  </si>
  <si>
    <t>4 020,00</t>
  </si>
  <si>
    <t>3 173,20</t>
  </si>
  <si>
    <t>1 681,80</t>
  </si>
  <si>
    <t>2 586,70</t>
  </si>
  <si>
    <t>1 413,70</t>
  </si>
  <si>
    <t>2 119,50</t>
  </si>
  <si>
    <t>1 107,80</t>
  </si>
  <si>
    <t>1 421,40</t>
  </si>
  <si>
    <t>3 457,70</t>
  </si>
  <si>
    <t>4 365,40</t>
  </si>
  <si>
    <t>2 786,30</t>
  </si>
  <si>
    <t>3 423,80</t>
  </si>
  <si>
    <t>2 068,20</t>
  </si>
  <si>
    <t>2 620,00</t>
  </si>
  <si>
    <t>1 458,80</t>
  </si>
  <si>
    <t>1 849,50</t>
  </si>
  <si>
    <t>1 006,40</t>
  </si>
  <si>
    <t>5 349,60</t>
  </si>
  <si>
    <t>6 356,30</t>
  </si>
  <si>
    <t>4 291,90</t>
  </si>
  <si>
    <t>5 161,60</t>
  </si>
  <si>
    <t>1 129,30</t>
  </si>
  <si>
    <t>1 358,90</t>
  </si>
  <si>
    <t>1 035,10</t>
  </si>
  <si>
    <t>1 153,10</t>
  </si>
  <si>
    <t>3 147,00</t>
  </si>
  <si>
    <t>3 784,70</t>
  </si>
  <si>
    <t>2 209,60</t>
  </si>
  <si>
    <t>2 664,00</t>
  </si>
  <si>
    <t>1 120,70</t>
  </si>
  <si>
    <t>1 073,60</t>
  </si>
  <si>
    <t>1 451,60</t>
  </si>
  <si>
    <t>17 391,90</t>
  </si>
  <si>
    <t>1 082,30</t>
  </si>
  <si>
    <t>2 558,90</t>
  </si>
  <si>
    <t>14 863,20</t>
  </si>
  <si>
    <t>1 058,20</t>
  </si>
  <si>
    <t>2 455,80</t>
  </si>
  <si>
    <t>1 531,90</t>
  </si>
  <si>
    <t>2 508,20</t>
  </si>
  <si>
    <t>8 892,30</t>
  </si>
  <si>
    <t>1 475,30</t>
  </si>
  <si>
    <t>3 056,40</t>
  </si>
  <si>
    <t>3 648,30</t>
  </si>
  <si>
    <t>1 339,40</t>
  </si>
  <si>
    <t>1 398,20</t>
  </si>
  <si>
    <t>2 528,70</t>
  </si>
  <si>
    <t>2 209,20</t>
  </si>
  <si>
    <t>1 859,80</t>
  </si>
  <si>
    <t>1 093,10</t>
  </si>
  <si>
    <t>1 277,50</t>
  </si>
  <si>
    <t>3 672,50</t>
  </si>
  <si>
    <t>4 973,90</t>
  </si>
  <si>
    <t>3 433,40</t>
  </si>
  <si>
    <t>4 646,10</t>
  </si>
  <si>
    <t>2 192,80</t>
  </si>
  <si>
    <t>2 884,00</t>
  </si>
  <si>
    <t>1 091,20</t>
  </si>
  <si>
    <t>1 203,90</t>
  </si>
  <si>
    <t>1 249,90</t>
  </si>
  <si>
    <t>1 038,00</t>
  </si>
  <si>
    <t>6 244,40</t>
  </si>
  <si>
    <t>7 319,40</t>
  </si>
  <si>
    <t>5 798,90</t>
  </si>
  <si>
    <t>6 725,50</t>
  </si>
  <si>
    <t>3 536,00</t>
  </si>
  <si>
    <t>4 194,20</t>
  </si>
  <si>
    <t>1 363,50</t>
  </si>
  <si>
    <t>1 652,90</t>
  </si>
  <si>
    <t>1 470,70</t>
  </si>
  <si>
    <t>1 753,40</t>
  </si>
  <si>
    <t>1 027,90</t>
  </si>
  <si>
    <t>1 148,30</t>
  </si>
  <si>
    <t>8 509,00</t>
  </si>
  <si>
    <t>7 694,30</t>
  </si>
  <si>
    <t>4 880,50</t>
  </si>
  <si>
    <t>1 971,70</t>
  </si>
  <si>
    <t>2 042,80</t>
  </si>
  <si>
    <t>1 764,00</t>
  </si>
  <si>
    <t>-1 650,90</t>
  </si>
  <si>
    <t>-3 283,60</t>
  </si>
  <si>
    <t>1 371,90</t>
  </si>
  <si>
    <t>1 105,30</t>
  </si>
  <si>
    <t>-1 085,80</t>
  </si>
  <si>
    <t>-1 516,20</t>
  </si>
  <si>
    <t>1 526,40</t>
  </si>
  <si>
    <t>1 660,20</t>
  </si>
  <si>
    <t>1 300,50</t>
  </si>
  <si>
    <t>1 876,50</t>
  </si>
  <si>
    <t>1 659,60</t>
  </si>
  <si>
    <t>-1 513,60</t>
  </si>
  <si>
    <t>-1 879,10</t>
  </si>
  <si>
    <t>-1 969,70</t>
  </si>
  <si>
    <t>3 402,90</t>
  </si>
  <si>
    <t>3 567,00</t>
  </si>
  <si>
    <t>1 517,40</t>
  </si>
  <si>
    <t>1 590,60</t>
  </si>
  <si>
    <t>1 885,50</t>
  </si>
  <si>
    <t>1 976,40</t>
  </si>
  <si>
    <t>-1 523,80</t>
  </si>
  <si>
    <t>-1 597,30</t>
  </si>
  <si>
    <r>
      <t>Celkové príjmy (GFS) - mesačné údaje</t>
    </r>
    <r>
      <rPr>
        <b/>
        <vertAlign val="superscript"/>
        <sz val="10"/>
        <rFont val="Arial"/>
        <family val="2"/>
        <charset val="238"/>
      </rPr>
      <t>1)</t>
    </r>
  </si>
  <si>
    <r>
      <t xml:space="preserve">1) </t>
    </r>
    <r>
      <rPr>
        <sz val="11"/>
        <color theme="1"/>
        <rFont val="Arial Narrow"/>
        <family val="2"/>
        <charset val="238"/>
      </rPr>
      <t xml:space="preserve">Celkové príjmy (GFS) - mesačné údaje sú vypočítané podľa metodiky GFSM 2001, preto sú pri výpočte vylúčené kapitálové príjmy. </t>
    </r>
  </si>
  <si>
    <r>
      <t xml:space="preserve">2) </t>
    </r>
    <r>
      <rPr>
        <sz val="11"/>
        <color theme="1"/>
        <rFont val="Arial Narrow"/>
        <family val="2"/>
        <charset val="238"/>
      </rPr>
      <t xml:space="preserve">Celkové výdavky (GFS) - mesačné údaje sú vypočítané podľa metodiky GFSM 2001, preto je pri výpočte vylúčené obstaranie kapitálových aktív. </t>
    </r>
  </si>
  <si>
    <r>
      <t>Celkové výdavky (GFS) - mesačné údaje</t>
    </r>
    <r>
      <rPr>
        <b/>
        <vertAlign val="superscript"/>
        <sz val="10"/>
        <rFont val="Arial"/>
        <family val="2"/>
        <charset val="238"/>
      </rPr>
      <t>2)</t>
    </r>
  </si>
  <si>
    <r>
      <t>1. Schodok (-) / prebytok (+) (GFS)-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</si>
  <si>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>2. Financovanie domáce  (GFS) 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</si>
  <si>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 xml:space="preserve"> z toho: bankami  (GFS) - mesačné údaje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</si>
  <si>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 xml:space="preserve"> nebankové  (GFS) - mesačné údaje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</si>
  <si>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>3. Financovanie zahraničné (GFS) 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</si>
  <si>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Údaje sú vypočítané podľa metodiky GFSM 2001.</t>
    </r>
  </si>
  <si>
    <r>
      <t xml:space="preserve"> - úroky (GFS)</t>
    </r>
    <r>
      <rPr>
        <vertAlign val="superscript"/>
        <sz val="10"/>
        <rFont val="Arial"/>
        <family val="2"/>
        <charset val="238"/>
      </rPr>
      <t>3)</t>
    </r>
  </si>
  <si>
    <r>
      <t>Čisté obstaranie nefinančných aktív (GFS)</t>
    </r>
    <r>
      <rPr>
        <b/>
        <vertAlign val="superscript"/>
        <sz val="10"/>
        <rFont val="Arial"/>
        <family val="2"/>
        <charset val="238"/>
      </rPr>
      <t>3)</t>
    </r>
  </si>
  <si>
    <r>
      <t>1. Schodok (-) / prebytok (+) (GFS)-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</si>
  <si>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>2. Financovanie domáce  (GFS) 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</si>
  <si>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 xml:space="preserve"> z toho: bankami  (GFS) - mesačné údaje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</si>
  <si>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 xml:space="preserve"> nebankové  (GFS) - mesačné údaje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</si>
  <si>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>3. Financovanie zahraničné (GFS) 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</si>
  <si>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Údaje sú vypočítané podľa metodiky GFSM 2001.</t>
    </r>
  </si>
  <si>
    <t xml:space="preserve"> - transfery do tuzemských finančných inštitúcií</t>
  </si>
  <si>
    <t>Plnenie štátneho rozpočtu v roku 2015 v mil. EUR</t>
  </si>
  <si>
    <t>Rozpočet 2015</t>
  </si>
  <si>
    <t>4. Úroky z domácich a zahraničných úverov, pôžičiek a vkladov</t>
  </si>
  <si>
    <t>5. Iné nedaňové príjmy</t>
  </si>
  <si>
    <r>
      <t xml:space="preserve">1) </t>
    </r>
    <r>
      <rPr>
        <sz val="11"/>
        <color theme="1"/>
        <rFont val="Arial Narrow"/>
        <family val="2"/>
        <charset val="238"/>
      </rPr>
      <t xml:space="preserve">Celkové príjmy (GFS) - mesačné údaje sú vypočítané podľa metodiky GFSM 2014, preto sú pri výpočte vylúčené kapitálové príjmy. </t>
    </r>
  </si>
  <si>
    <r>
      <t xml:space="preserve">2) </t>
    </r>
    <r>
      <rPr>
        <sz val="11"/>
        <color theme="1"/>
        <rFont val="Arial Narrow"/>
        <family val="2"/>
        <charset val="238"/>
      </rPr>
      <t xml:space="preserve">Celkové výdavky (GFS) - mesačné údaje sú vypočítané podľa metodiky GFSM 2014, preto je pri výpočte vylúčené obstaranie kapitálových aktív.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</si>
  <si>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Údaje sú vypočítané podľa metodiky GFSM 2014.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</si>
  <si>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Údaje sú vypočítané podľa metodiky GFSM 2014.</t>
    </r>
  </si>
  <si>
    <t>Plnenie štátneho rozpočtu v roku 2016 v mil. EUR</t>
  </si>
  <si>
    <t>Rozpočet 2016</t>
  </si>
  <si>
    <t>4. Úroky z domácich a zahraničných úverov, 
pôžičiek a vkladov</t>
  </si>
  <si>
    <t>Rozpočet 2017</t>
  </si>
  <si>
    <t>Plnenie štátneho rozpočtu v roku 2017 v mil. EUR</t>
  </si>
  <si>
    <t xml:space="preserve"> - dane z konkrétnych služieb</t>
  </si>
  <si>
    <t>Plnenie štátneho rozpočtu v roku 2018 v mil. EUR</t>
  </si>
  <si>
    <t>Rozpočet 2018</t>
  </si>
  <si>
    <t>Rozpočet 2019</t>
  </si>
  <si>
    <t>Plnenie štátneho rozpočtu v roku 2019 v mil. EUR</t>
  </si>
  <si>
    <t>Plnenie štátneho rozpočtu v roku 2020 v mil. EUR</t>
  </si>
  <si>
    <t>Rozpočet 2020</t>
  </si>
  <si>
    <t>5. Iné dane, daňové príjmy z min. daňovej sústavy a dane z majetku</t>
  </si>
  <si>
    <t>Plnenie štátneho rozpočtu v roku 2021 v mil. EUR</t>
  </si>
  <si>
    <t>Rozpočet 2021</t>
  </si>
  <si>
    <t>Plnenie štátneho rozpočtu v roku 2022 v mil. EUR</t>
  </si>
  <si>
    <t>Rozpočet 2022</t>
  </si>
  <si>
    <t>Rozpočet 2023</t>
  </si>
  <si>
    <t>Plnenie štátneho rozpočtu v roku 2023 v mil. EUR</t>
  </si>
  <si>
    <t>Plnenie štátneho rozpočtu v roku 2024 v mil. EUR</t>
  </si>
  <si>
    <t>Rozpočet 2024</t>
  </si>
  <si>
    <t>Plnenie štátneho rozpočtu v roku 2025 v mil. EUR</t>
  </si>
  <si>
    <t>zo sladených nealkoholických nápojov</t>
  </si>
  <si>
    <t xml:space="preserve"> - transfery finančným inštitúciám</t>
  </si>
  <si>
    <t>Rozpočet 2025</t>
  </si>
  <si>
    <t>prevod podielu dane z príjmov fyzický osôb na osobitný účel</t>
  </si>
  <si>
    <t>prevod podielu dane z príjmov fyzických osôb pre rodičov daňovníkov</t>
  </si>
  <si>
    <t>Plnenie štátneho rozpočtu v roku 2026 v mil. EUR</t>
  </si>
  <si>
    <t>Rozpočet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</si>
</sst>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5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vertAlign val="superscript"/>
      <sz val="11"/>
      <color theme="1"/>
      <name val="Arial Narrow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indexed="8"/>
      <name val="Arial Narrow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8">
    <xf numFmtId="0" fontId="0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8" applyNumberFormat="0" applyAlignment="0" applyProtection="0"/>
    <xf numFmtId="0" fontId="15" fillId="6" borderId="9" applyNumberFormat="0" applyAlignment="0" applyProtection="0"/>
    <xf numFmtId="0" fontId="16" fillId="6" borderId="8" applyNumberFormat="0" applyAlignment="0" applyProtection="0"/>
    <xf numFmtId="0" fontId="17" fillId="0" borderId="10" applyNumberFormat="0" applyFill="0" applyAlignment="0" applyProtection="0"/>
    <xf numFmtId="0" fontId="18" fillId="7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2" fillId="32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31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0" borderId="0"/>
  </cellStyleXfs>
  <cellXfs count="122">
    <xf numFmtId="0" fontId="0" fillId="0" borderId="0" xfId="0"/>
    <xf numFmtId="0" fontId="3" fillId="0" borderId="0" xfId="0" applyFont="1"/>
    <xf numFmtId="49" fontId="4" fillId="0" borderId="3" xfId="0" applyNumberFormat="1" applyFont="1" applyBorder="1" applyAlignment="1">
      <alignment horizontal="center"/>
    </xf>
    <xf numFmtId="0" fontId="4" fillId="0" borderId="4" xfId="0" applyFont="1" applyBorder="1"/>
    <xf numFmtId="4" fontId="4" fillId="0" borderId="4" xfId="0" applyNumberFormat="1" applyFont="1" applyBorder="1" applyAlignment="1">
      <alignment horizontal="right" wrapText="1"/>
    </xf>
    <xf numFmtId="0" fontId="4" fillId="0" borderId="4" xfId="0" applyFont="1" applyBorder="1" applyAlignment="1"/>
    <xf numFmtId="0" fontId="5" fillId="0" borderId="4" xfId="0" applyFont="1" applyBorder="1" applyAlignment="1">
      <alignment horizontal="left" indent="1"/>
    </xf>
    <xf numFmtId="4" fontId="0" fillId="0" borderId="4" xfId="0" applyNumberFormat="1" applyBorder="1" applyAlignment="1">
      <alignment horizontal="right" wrapText="1"/>
    </xf>
    <xf numFmtId="0" fontId="5" fillId="0" borderId="4" xfId="0" applyFont="1" applyBorder="1" applyAlignment="1">
      <alignment horizontal="left" indent="2"/>
    </xf>
    <xf numFmtId="0" fontId="4" fillId="0" borderId="4" xfId="0" applyFont="1" applyBorder="1" applyAlignment="1">
      <alignment wrapText="1"/>
    </xf>
    <xf numFmtId="0" fontId="4" fillId="0" borderId="3" xfId="0" applyFont="1" applyBorder="1" applyAlignment="1"/>
    <xf numFmtId="4" fontId="4" fillId="0" borderId="3" xfId="0" applyNumberFormat="1" applyFont="1" applyBorder="1" applyAlignment="1">
      <alignment horizontal="right" wrapText="1"/>
    </xf>
    <xf numFmtId="0" fontId="0" fillId="0" borderId="4" xfId="0" applyBorder="1" applyAlignment="1">
      <alignment horizontal="left" indent="1"/>
    </xf>
    <xf numFmtId="0" fontId="4" fillId="0" borderId="3" xfId="0" applyFont="1" applyBorder="1"/>
    <xf numFmtId="4" fontId="4" fillId="0" borderId="3" xfId="0" applyNumberFormat="1" applyFont="1" applyBorder="1" applyAlignment="1">
      <alignment horizontal="right"/>
    </xf>
    <xf numFmtId="0" fontId="6" fillId="0" borderId="0" xfId="0" applyFont="1"/>
    <xf numFmtId="4" fontId="4" fillId="0" borderId="4" xfId="0" applyNumberFormat="1" applyFont="1" applyFill="1" applyBorder="1" applyAlignment="1">
      <alignment horizontal="right" wrapText="1"/>
    </xf>
    <xf numFmtId="0" fontId="4" fillId="0" borderId="0" xfId="0" applyFont="1" applyBorder="1" applyAlignment="1"/>
    <xf numFmtId="4" fontId="4" fillId="0" borderId="0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4" fillId="0" borderId="3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left" wrapText="1" indent="1"/>
    </xf>
    <xf numFmtId="0" fontId="4" fillId="0" borderId="4" xfId="0" applyFont="1" applyBorder="1" applyAlignment="1">
      <alignment horizontal="left" vertical="top" wrapText="1"/>
    </xf>
    <xf numFmtId="0" fontId="5" fillId="0" borderId="4" xfId="0" applyFont="1" applyBorder="1"/>
    <xf numFmtId="0" fontId="4" fillId="0" borderId="0" xfId="0" applyFont="1" applyBorder="1"/>
    <xf numFmtId="49" fontId="4" fillId="0" borderId="2" xfId="0" applyNumberFormat="1" applyFont="1" applyBorder="1" applyAlignment="1">
      <alignment horizontal="center"/>
    </xf>
    <xf numFmtId="0" fontId="24" fillId="0" borderId="0" xfId="0" applyFont="1"/>
    <xf numFmtId="4" fontId="24" fillId="0" borderId="4" xfId="0" applyNumberFormat="1" applyFont="1" applyBorder="1" applyAlignment="1">
      <alignment horizontal="right" wrapText="1"/>
    </xf>
    <xf numFmtId="4" fontId="24" fillId="0" borderId="0" xfId="0" applyNumberFormat="1" applyFont="1" applyAlignment="1">
      <alignment horizontal="right"/>
    </xf>
    <xf numFmtId="0" fontId="23" fillId="0" borderId="0" xfId="0" applyFont="1"/>
    <xf numFmtId="4" fontId="25" fillId="0" borderId="3" xfId="0" applyNumberFormat="1" applyFont="1" applyBorder="1" applyAlignment="1">
      <alignment horizontal="right" vertical="center" wrapText="1"/>
    </xf>
    <xf numFmtId="4" fontId="25" fillId="0" borderId="1" xfId="0" applyNumberFormat="1" applyFont="1" applyBorder="1" applyAlignment="1">
      <alignment horizontal="right" vertical="center" wrapText="1"/>
    </xf>
    <xf numFmtId="4" fontId="25" fillId="0" borderId="1" xfId="41" applyNumberFormat="1" applyFont="1" applyBorder="1" applyAlignment="1">
      <alignment horizontal="right" wrapText="1"/>
    </xf>
    <xf numFmtId="4" fontId="25" fillId="0" borderId="4" xfId="0" applyNumberFormat="1" applyFont="1" applyBorder="1" applyAlignment="1">
      <alignment horizontal="right" vertical="center" wrapText="1"/>
    </xf>
    <xf numFmtId="4" fontId="25" fillId="0" borderId="4" xfId="41" applyNumberFormat="1" applyFont="1" applyBorder="1" applyAlignment="1">
      <alignment horizontal="right" wrapText="1"/>
    </xf>
    <xf numFmtId="4" fontId="24" fillId="0" borderId="4" xfId="0" applyNumberFormat="1" applyFont="1" applyBorder="1" applyAlignment="1">
      <alignment horizontal="right" vertical="center" wrapText="1"/>
    </xf>
    <xf numFmtId="4" fontId="24" fillId="0" borderId="4" xfId="41" applyNumberFormat="1" applyFont="1" applyBorder="1" applyAlignment="1">
      <alignment horizontal="right" wrapText="1"/>
    </xf>
    <xf numFmtId="4" fontId="25" fillId="0" borderId="3" xfId="41" applyNumberFormat="1" applyFont="1" applyBorder="1" applyAlignment="1">
      <alignment horizontal="right" wrapText="1"/>
    </xf>
    <xf numFmtId="0" fontId="26" fillId="0" borderId="0" xfId="0" applyFont="1"/>
    <xf numFmtId="4" fontId="4" fillId="0" borderId="3" xfId="0" applyNumberFormat="1" applyFont="1" applyBorder="1" applyAlignment="1">
      <alignment horizontal="left"/>
    </xf>
    <xf numFmtId="0" fontId="4" fillId="0" borderId="4" xfId="0" applyFont="1" applyBorder="1" applyAlignment="1">
      <alignment vertical="center" wrapText="1"/>
    </xf>
    <xf numFmtId="164" fontId="4" fillId="0" borderId="4" xfId="0" applyNumberFormat="1" applyFont="1" applyFill="1" applyBorder="1" applyAlignment="1">
      <alignment horizontal="right" wrapText="1"/>
    </xf>
    <xf numFmtId="4" fontId="24" fillId="0" borderId="4" xfId="41" applyNumberFormat="1" applyFont="1" applyFill="1" applyBorder="1" applyAlignment="1">
      <alignment horizontal="right" wrapText="1"/>
    </xf>
    <xf numFmtId="4" fontId="24" fillId="0" borderId="4" xfId="0" applyNumberFormat="1" applyFont="1" applyFill="1" applyBorder="1" applyAlignment="1">
      <alignment horizontal="right" vertical="center" wrapText="1"/>
    </xf>
    <xf numFmtId="4" fontId="25" fillId="0" borderId="4" xfId="0" applyNumberFormat="1" applyFont="1" applyFill="1" applyBorder="1" applyAlignment="1">
      <alignment horizontal="right" vertical="center" wrapText="1"/>
    </xf>
    <xf numFmtId="4" fontId="25" fillId="0" borderId="4" xfId="41" applyNumberFormat="1" applyFont="1" applyFill="1" applyBorder="1" applyAlignment="1">
      <alignment horizontal="right" wrapText="1"/>
    </xf>
    <xf numFmtId="164" fontId="24" fillId="0" borderId="4" xfId="0" applyNumberFormat="1" applyFont="1" applyFill="1" applyBorder="1" applyAlignment="1">
      <alignment horizontal="right" wrapText="1"/>
    </xf>
    <xf numFmtId="164" fontId="24" fillId="0" borderId="4" xfId="41" applyNumberFormat="1" applyFont="1" applyFill="1" applyBorder="1" applyAlignment="1">
      <alignment horizontal="right" wrapText="1"/>
    </xf>
    <xf numFmtId="164" fontId="25" fillId="0" borderId="4" xfId="41" applyNumberFormat="1" applyFont="1" applyFill="1" applyBorder="1" applyAlignment="1">
      <alignment horizontal="right" wrapText="1"/>
    </xf>
    <xf numFmtId="4" fontId="25" fillId="0" borderId="3" xfId="0" applyNumberFormat="1" applyFont="1" applyFill="1" applyBorder="1" applyAlignment="1">
      <alignment horizontal="right" vertical="center" wrapText="1"/>
    </xf>
    <xf numFmtId="4" fontId="25" fillId="0" borderId="3" xfId="41" applyNumberFormat="1" applyFont="1" applyFill="1" applyBorder="1" applyAlignment="1">
      <alignment horizontal="right" wrapText="1"/>
    </xf>
    <xf numFmtId="164" fontId="25" fillId="0" borderId="3" xfId="41" applyNumberFormat="1" applyFont="1" applyFill="1" applyBorder="1" applyAlignment="1">
      <alignment horizontal="right" wrapText="1"/>
    </xf>
    <xf numFmtId="164" fontId="4" fillId="0" borderId="3" xfId="0" applyNumberFormat="1" applyFont="1" applyFill="1" applyBorder="1" applyAlignment="1">
      <alignment horizontal="right" wrapText="1"/>
    </xf>
    <xf numFmtId="164" fontId="4" fillId="0" borderId="0" xfId="0" applyNumberFormat="1" applyFont="1" applyFill="1" applyBorder="1" applyAlignment="1">
      <alignment horizontal="right" wrapText="1"/>
    </xf>
    <xf numFmtId="164" fontId="24" fillId="0" borderId="0" xfId="0" applyNumberFormat="1" applyFont="1" applyFill="1" applyAlignment="1">
      <alignment horizontal="right"/>
    </xf>
    <xf numFmtId="164" fontId="4" fillId="0" borderId="3" xfId="0" applyNumberFormat="1" applyFont="1" applyFill="1" applyBorder="1" applyAlignment="1">
      <alignment horizontal="right"/>
    </xf>
    <xf numFmtId="164" fontId="25" fillId="0" borderId="1" xfId="41" applyNumberFormat="1" applyFont="1" applyFill="1" applyBorder="1" applyAlignment="1">
      <alignment horizontal="right" wrapText="1"/>
    </xf>
    <xf numFmtId="0" fontId="4" fillId="0" borderId="4" xfId="0" applyFont="1" applyFill="1" applyBorder="1"/>
    <xf numFmtId="0" fontId="4" fillId="0" borderId="4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indent="1"/>
    </xf>
    <xf numFmtId="0" fontId="0" fillId="0" borderId="4" xfId="0" applyFill="1" applyBorder="1" applyAlignment="1">
      <alignment horizontal="left" wrapText="1" indent="1"/>
    </xf>
    <xf numFmtId="0" fontId="4" fillId="0" borderId="3" xfId="0" applyFont="1" applyFill="1" applyBorder="1"/>
    <xf numFmtId="0" fontId="26" fillId="0" borderId="0" xfId="0" applyFont="1" applyFill="1"/>
    <xf numFmtId="0" fontId="6" fillId="0" borderId="0" xfId="0" applyFont="1" applyFill="1"/>
    <xf numFmtId="0" fontId="0" fillId="0" borderId="0" xfId="0" applyFill="1"/>
    <xf numFmtId="0" fontId="3" fillId="0" borderId="0" xfId="0" applyFont="1" applyFill="1"/>
    <xf numFmtId="4" fontId="25" fillId="0" borderId="1" xfId="0" applyNumberFormat="1" applyFont="1" applyFill="1" applyBorder="1" applyAlignment="1">
      <alignment horizontal="right" vertical="center" wrapText="1"/>
    </xf>
    <xf numFmtId="4" fontId="25" fillId="0" borderId="1" xfId="41" applyNumberFormat="1" applyFont="1" applyFill="1" applyBorder="1" applyAlignment="1">
      <alignment horizontal="right" wrapText="1"/>
    </xf>
    <xf numFmtId="0" fontId="4" fillId="0" borderId="4" xfId="0" applyFont="1" applyFill="1" applyBorder="1" applyAlignment="1"/>
    <xf numFmtId="0" fontId="5" fillId="0" borderId="4" xfId="0" applyFont="1" applyFill="1" applyBorder="1" applyAlignment="1">
      <alignment horizontal="left" indent="1"/>
    </xf>
    <xf numFmtId="0" fontId="5" fillId="0" borderId="4" xfId="0" applyFont="1" applyFill="1" applyBorder="1" applyAlignment="1">
      <alignment horizontal="left" indent="2"/>
    </xf>
    <xf numFmtId="0" fontId="23" fillId="0" borderId="0" xfId="0" applyFont="1" applyFill="1"/>
    <xf numFmtId="0" fontId="4" fillId="0" borderId="4" xfId="0" applyFont="1" applyFill="1" applyBorder="1" applyAlignment="1">
      <alignment wrapText="1"/>
    </xf>
    <xf numFmtId="0" fontId="4" fillId="0" borderId="3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/>
    <xf numFmtId="0" fontId="4" fillId="33" borderId="4" xfId="0" applyFont="1" applyFill="1" applyBorder="1"/>
    <xf numFmtId="0" fontId="5" fillId="33" borderId="4" xfId="0" applyFont="1" applyFill="1" applyBorder="1"/>
    <xf numFmtId="0" fontId="0" fillId="33" borderId="4" xfId="0" applyFill="1" applyBorder="1" applyAlignment="1">
      <alignment horizontal="left" indent="1"/>
    </xf>
    <xf numFmtId="164" fontId="4" fillId="0" borderId="4" xfId="41" applyNumberFormat="1" applyFont="1" applyFill="1" applyBorder="1" applyAlignment="1">
      <alignment horizontal="right" wrapText="1"/>
    </xf>
    <xf numFmtId="0" fontId="5" fillId="0" borderId="4" xfId="0" applyFont="1" applyFill="1" applyBorder="1"/>
    <xf numFmtId="4" fontId="24" fillId="0" borderId="0" xfId="0" applyNumberFormat="1" applyFont="1" applyFill="1"/>
    <xf numFmtId="4" fontId="4" fillId="0" borderId="3" xfId="0" applyNumberFormat="1" applyFont="1" applyFill="1" applyBorder="1" applyAlignment="1">
      <alignment horizontal="center"/>
    </xf>
    <xf numFmtId="4" fontId="24" fillId="0" borderId="4" xfId="0" applyNumberFormat="1" applyFont="1" applyFill="1" applyBorder="1" applyAlignment="1">
      <alignment horizontal="right" wrapText="1"/>
    </xf>
    <xf numFmtId="4" fontId="4" fillId="0" borderId="0" xfId="0" applyNumberFormat="1" applyFont="1" applyFill="1" applyBorder="1" applyAlignment="1">
      <alignment horizontal="right" wrapText="1"/>
    </xf>
    <xf numFmtId="4" fontId="5" fillId="0" borderId="4" xfId="0" applyNumberFormat="1" applyFont="1" applyFill="1" applyBorder="1" applyAlignment="1">
      <alignment horizontal="right" wrapText="1"/>
    </xf>
    <xf numFmtId="164" fontId="24" fillId="0" borderId="0" xfId="0" applyNumberFormat="1" applyFont="1" applyFill="1"/>
    <xf numFmtId="164" fontId="4" fillId="0" borderId="3" xfId="0" applyNumberFormat="1" applyFont="1" applyFill="1" applyBorder="1" applyAlignment="1">
      <alignment horizontal="center"/>
    </xf>
    <xf numFmtId="164" fontId="25" fillId="0" borderId="1" xfId="0" applyNumberFormat="1" applyFont="1" applyFill="1" applyBorder="1" applyAlignment="1">
      <alignment horizontal="right" vertical="center" wrapText="1"/>
    </xf>
    <xf numFmtId="164" fontId="25" fillId="0" borderId="4" xfId="0" applyNumberFormat="1" applyFont="1" applyFill="1" applyBorder="1" applyAlignment="1">
      <alignment horizontal="right" vertical="center" wrapText="1"/>
    </xf>
    <xf numFmtId="164" fontId="24" fillId="0" borderId="4" xfId="0" applyNumberFormat="1" applyFont="1" applyFill="1" applyBorder="1" applyAlignment="1">
      <alignment horizontal="right" vertical="center" wrapText="1"/>
    </xf>
    <xf numFmtId="164" fontId="25" fillId="0" borderId="3" xfId="0" applyNumberFormat="1" applyFont="1" applyFill="1" applyBorder="1" applyAlignment="1">
      <alignment horizontal="right" vertical="center" wrapText="1"/>
    </xf>
    <xf numFmtId="164" fontId="5" fillId="0" borderId="4" xfId="0" applyNumberFormat="1" applyFont="1" applyFill="1" applyBorder="1" applyAlignment="1">
      <alignment horizontal="right" wrapText="1"/>
    </xf>
    <xf numFmtId="164" fontId="0" fillId="0" borderId="0" xfId="0" applyNumberFormat="1" applyFill="1"/>
    <xf numFmtId="0" fontId="4" fillId="0" borderId="14" xfId="43" applyFont="1" applyFill="1" applyBorder="1" applyAlignment="1"/>
    <xf numFmtId="0" fontId="4" fillId="0" borderId="15" xfId="43" applyFont="1" applyFill="1" applyBorder="1" applyAlignment="1"/>
    <xf numFmtId="164" fontId="33" fillId="0" borderId="16" xfId="57" applyNumberFormat="1" applyFont="1" applyFill="1" applyBorder="1" applyAlignment="1">
      <alignment horizontal="right" wrapText="1"/>
    </xf>
    <xf numFmtId="164" fontId="34" fillId="0" borderId="17" xfId="57" applyNumberFormat="1" applyFont="1" applyFill="1" applyBorder="1" applyAlignment="1">
      <alignment horizontal="right" wrapText="1"/>
    </xf>
    <xf numFmtId="164" fontId="33" fillId="0" borderId="17" xfId="57" applyNumberFormat="1" applyFont="1" applyFill="1" applyBorder="1" applyAlignment="1">
      <alignment horizontal="right" wrapText="1"/>
    </xf>
    <xf numFmtId="164" fontId="33" fillId="0" borderId="18" xfId="57" applyNumberFormat="1" applyFont="1" applyFill="1" applyBorder="1" applyAlignment="1">
      <alignment horizontal="right" wrapText="1"/>
    </xf>
    <xf numFmtId="164" fontId="24" fillId="0" borderId="17" xfId="0" applyNumberFormat="1" applyFont="1" applyFill="1" applyBorder="1" applyAlignment="1">
      <alignment horizontal="right" vertical="center" wrapText="1"/>
    </xf>
    <xf numFmtId="164" fontId="24" fillId="0" borderId="17" xfId="41" applyNumberFormat="1" applyFont="1" applyFill="1" applyBorder="1" applyAlignment="1">
      <alignment horizontal="right" wrapText="1"/>
    </xf>
    <xf numFmtId="164" fontId="24" fillId="0" borderId="17" xfId="0" applyNumberFormat="1" applyFont="1" applyFill="1" applyBorder="1" applyAlignment="1">
      <alignment horizontal="right" wrapText="1"/>
    </xf>
    <xf numFmtId="0" fontId="5" fillId="0" borderId="17" xfId="0" applyFont="1" applyFill="1" applyBorder="1" applyAlignment="1">
      <alignment horizontal="left" indent="2"/>
    </xf>
    <xf numFmtId="0" fontId="0" fillId="0" borderId="17" xfId="0" applyFill="1" applyBorder="1" applyAlignment="1">
      <alignment horizontal="left" indent="1"/>
    </xf>
    <xf numFmtId="0" fontId="4" fillId="0" borderId="1" xfId="0" applyFont="1" applyBorder="1" applyAlignment="1"/>
    <xf numFmtId="0" fontId="0" fillId="0" borderId="3" xfId="0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24" fillId="0" borderId="3" xfId="0" applyNumberFormat="1" applyFont="1" applyBorder="1" applyAlignment="1">
      <alignment horizontal="right" vertical="center" wrapText="1"/>
    </xf>
    <xf numFmtId="0" fontId="4" fillId="0" borderId="1" xfId="0" applyFont="1" applyFill="1" applyBorder="1" applyAlignment="1"/>
    <xf numFmtId="0" fontId="0" fillId="0" borderId="3" xfId="0" applyFill="1" applyBorder="1" applyAlignment="1"/>
    <xf numFmtId="164" fontId="4" fillId="0" borderId="1" xfId="0" applyNumberFormat="1" applyFont="1" applyFill="1" applyBorder="1" applyAlignment="1">
      <alignment horizontal="right" vertical="center" wrapText="1"/>
    </xf>
    <xf numFmtId="164" fontId="24" fillId="0" borderId="3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wrapText="1"/>
    </xf>
    <xf numFmtId="49" fontId="0" fillId="0" borderId="3" xfId="0" applyNumberFormat="1" applyFill="1" applyBorder="1" applyAlignment="1">
      <alignment wrapText="1"/>
    </xf>
  </cellXfs>
  <cellStyles count="58">
    <cellStyle name="20 % - zvýraznenie1" xfId="18" builtinId="30" customBuiltin="1"/>
    <cellStyle name="20 % - zvýraznenie1 2" xfId="45" xr:uid="{00000000-0005-0000-0000-000001000000}"/>
    <cellStyle name="20 % - zvýraznenie2" xfId="22" builtinId="34" customBuiltin="1"/>
    <cellStyle name="20 % - zvýraznenie2 2" xfId="47" xr:uid="{00000000-0005-0000-0000-000003000000}"/>
    <cellStyle name="20 % - zvýraznenie3" xfId="26" builtinId="38" customBuiltin="1"/>
    <cellStyle name="20 % - zvýraznenie3 2" xfId="49" xr:uid="{00000000-0005-0000-0000-000005000000}"/>
    <cellStyle name="20 % - zvýraznenie4" xfId="30" builtinId="42" customBuiltin="1"/>
    <cellStyle name="20 % - zvýraznenie4 2" xfId="51" xr:uid="{00000000-0005-0000-0000-000007000000}"/>
    <cellStyle name="20 % - zvýraznenie5" xfId="34" builtinId="46" customBuiltin="1"/>
    <cellStyle name="20 % - zvýraznenie5 2" xfId="53" xr:uid="{00000000-0005-0000-0000-000009000000}"/>
    <cellStyle name="20 % - zvýraznenie6" xfId="38" builtinId="50" customBuiltin="1"/>
    <cellStyle name="20 % - zvýraznenie6 2" xfId="55" xr:uid="{00000000-0005-0000-0000-00000B000000}"/>
    <cellStyle name="40 % - zvýraznenie1" xfId="19" builtinId="31" customBuiltin="1"/>
    <cellStyle name="40 % - zvýraznenie1 2" xfId="46" xr:uid="{00000000-0005-0000-0000-00000D000000}"/>
    <cellStyle name="40 % - zvýraznenie2" xfId="23" builtinId="35" customBuiltin="1"/>
    <cellStyle name="40 % - zvýraznenie2 2" xfId="48" xr:uid="{00000000-0005-0000-0000-00000F000000}"/>
    <cellStyle name="40 % - zvýraznenie3" xfId="27" builtinId="39" customBuiltin="1"/>
    <cellStyle name="40 % - zvýraznenie3 2" xfId="50" xr:uid="{00000000-0005-0000-0000-000011000000}"/>
    <cellStyle name="40 % - zvýraznenie4" xfId="31" builtinId="43" customBuiltin="1"/>
    <cellStyle name="40 % - zvýraznenie4 2" xfId="52" xr:uid="{00000000-0005-0000-0000-000013000000}"/>
    <cellStyle name="40 % - zvýraznenie5" xfId="35" builtinId="47" customBuiltin="1"/>
    <cellStyle name="40 % - zvýraznenie5 2" xfId="54" xr:uid="{00000000-0005-0000-0000-000015000000}"/>
    <cellStyle name="40 % - zvýraznenie6" xfId="39" builtinId="51" customBuiltin="1"/>
    <cellStyle name="40 % - zvýraznenie6 2" xfId="56" xr:uid="{00000000-0005-0000-0000-000017000000}"/>
    <cellStyle name="60 % - zvýraznenie1" xfId="20" builtinId="32" customBuiltin="1"/>
    <cellStyle name="60 % - zvýraznenie2" xfId="24" builtinId="36" customBuiltin="1"/>
    <cellStyle name="60 % - zvýraznenie3" xfId="28" builtinId="40" customBuiltin="1"/>
    <cellStyle name="60 % - zvýraznenie4" xfId="32" builtinId="44" customBuiltin="1"/>
    <cellStyle name="60 % - zvýraznenie5" xfId="36" builtinId="48" customBuiltin="1"/>
    <cellStyle name="60 % - zvýraznenie6" xfId="40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/>
    <cellStyle name="Normálne 2" xfId="41" xr:uid="{00000000-0005-0000-0000-000026000000}"/>
    <cellStyle name="Normálne 2 2" xfId="57" xr:uid="{00000000-0005-0000-0000-000027000000}"/>
    <cellStyle name="Normálne 3" xfId="43" xr:uid="{00000000-0005-0000-0000-000028000000}"/>
    <cellStyle name="Poznámka 2" xfId="42" xr:uid="{00000000-0005-0000-0000-000029000000}"/>
    <cellStyle name="Poznámka 3" xfId="44" xr:uid="{00000000-0005-0000-0000-00002A000000}"/>
    <cellStyle name="Prepojená bunka" xfId="12" builtinId="24" customBuiltin="1"/>
    <cellStyle name="Spolu" xfId="16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5" builtinId="53" customBuiltin="1"/>
    <cellStyle name="Zlá" xfId="7" builtinId="27" customBuiltin="1"/>
    <cellStyle name="Zvýraznenie1" xfId="17" builtinId="29" customBuiltin="1"/>
    <cellStyle name="Zvýraznenie2" xfId="21" builtinId="33" customBuiltin="1"/>
    <cellStyle name="Zvýraznenie3" xfId="25" builtinId="37" customBuiltin="1"/>
    <cellStyle name="Zvýraznenie4" xfId="29" builtinId="41" customBuiltin="1"/>
    <cellStyle name="Zvýraznenie5" xfId="33" builtinId="45" customBuiltin="1"/>
    <cellStyle name="Zvýraznenie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0"/>
  <sheetViews>
    <sheetView topLeftCell="A72" zoomScaleNormal="100" workbookViewId="0">
      <selection sqref="A1:N90"/>
    </sheetView>
  </sheetViews>
  <sheetFormatPr defaultRowHeight="16.5" x14ac:dyDescent="0.3"/>
  <cols>
    <col min="1" max="1" width="51.140625" customWidth="1"/>
    <col min="2" max="2" width="14.140625" bestFit="1" customWidth="1"/>
    <col min="11" max="11" width="11" bestFit="1" customWidth="1"/>
    <col min="13" max="14" width="10.28515625" bestFit="1" customWidth="1"/>
  </cols>
  <sheetData>
    <row r="1" spans="1:14" ht="18.75" x14ac:dyDescent="0.3">
      <c r="A1" s="15" t="s">
        <v>72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1162</v>
      </c>
      <c r="D7" s="4">
        <v>549</v>
      </c>
      <c r="E7" s="4">
        <v>977</v>
      </c>
      <c r="F7" s="4">
        <v>1077</v>
      </c>
      <c r="G7" s="4">
        <v>659</v>
      </c>
      <c r="H7" s="4">
        <v>761</v>
      </c>
      <c r="I7" s="4">
        <v>1014</v>
      </c>
      <c r="J7" s="4">
        <v>993</v>
      </c>
      <c r="K7" s="4">
        <v>837</v>
      </c>
      <c r="L7" s="4">
        <v>1097</v>
      </c>
      <c r="M7" s="4">
        <v>1067</v>
      </c>
      <c r="N7" s="4">
        <v>1159</v>
      </c>
    </row>
    <row r="8" spans="1:14" x14ac:dyDescent="0.3">
      <c r="A8" s="3" t="s">
        <v>15</v>
      </c>
      <c r="B8" s="4">
        <v>11560</v>
      </c>
      <c r="C8" s="4">
        <v>1162</v>
      </c>
      <c r="D8" s="4">
        <v>1711</v>
      </c>
      <c r="E8" s="4">
        <v>2688</v>
      </c>
      <c r="F8" s="4">
        <v>3765</v>
      </c>
      <c r="G8" s="4">
        <v>4424</v>
      </c>
      <c r="H8" s="4">
        <v>5185</v>
      </c>
      <c r="I8" s="4">
        <v>6199</v>
      </c>
      <c r="J8" s="4">
        <v>7192</v>
      </c>
      <c r="K8" s="4">
        <v>8029</v>
      </c>
      <c r="L8" s="4">
        <v>9126</v>
      </c>
      <c r="M8" s="4">
        <v>10193</v>
      </c>
      <c r="N8" s="4">
        <v>11352</v>
      </c>
    </row>
    <row r="9" spans="1:14" x14ac:dyDescent="0.3">
      <c r="A9" s="5" t="s">
        <v>16</v>
      </c>
      <c r="B9" s="4">
        <v>8995</v>
      </c>
      <c r="C9" s="4">
        <v>1101</v>
      </c>
      <c r="D9" s="4">
        <v>1439</v>
      </c>
      <c r="E9" s="4">
        <v>2210</v>
      </c>
      <c r="F9" s="4">
        <v>3126</v>
      </c>
      <c r="G9" s="4">
        <v>3612</v>
      </c>
      <c r="H9" s="4">
        <v>4270</v>
      </c>
      <c r="I9" s="4">
        <v>5141</v>
      </c>
      <c r="J9" s="4">
        <v>5716</v>
      </c>
      <c r="K9" s="4">
        <v>6468</v>
      </c>
      <c r="L9" s="4">
        <v>7423</v>
      </c>
      <c r="M9" s="4">
        <v>8098</v>
      </c>
      <c r="N9" s="4">
        <v>9023</v>
      </c>
    </row>
    <row r="10" spans="1:14" x14ac:dyDescent="0.3">
      <c r="A10" s="5" t="s">
        <v>17</v>
      </c>
      <c r="B10" s="4">
        <v>2231</v>
      </c>
      <c r="C10" s="4">
        <v>112</v>
      </c>
      <c r="D10" s="4">
        <v>190</v>
      </c>
      <c r="E10" s="4">
        <v>703</v>
      </c>
      <c r="F10" s="4">
        <v>885</v>
      </c>
      <c r="G10" s="4">
        <v>942</v>
      </c>
      <c r="H10" s="4">
        <v>1199</v>
      </c>
      <c r="I10" s="4">
        <v>1451</v>
      </c>
      <c r="J10" s="4">
        <v>1564</v>
      </c>
      <c r="K10" s="4">
        <v>1804</v>
      </c>
      <c r="L10" s="4">
        <v>1993</v>
      </c>
      <c r="M10" s="4">
        <v>2115</v>
      </c>
      <c r="N10" s="4">
        <v>2446</v>
      </c>
    </row>
    <row r="11" spans="1:14" x14ac:dyDescent="0.3">
      <c r="A11" s="6" t="s">
        <v>18</v>
      </c>
      <c r="B11" s="7">
        <v>104</v>
      </c>
      <c r="C11" s="7">
        <v>-21</v>
      </c>
      <c r="D11" s="7">
        <v>-53</v>
      </c>
      <c r="E11" s="7">
        <v>-1</v>
      </c>
      <c r="F11" s="7">
        <v>-53</v>
      </c>
      <c r="G11" s="7">
        <v>-92</v>
      </c>
      <c r="H11" s="7">
        <v>-26</v>
      </c>
      <c r="I11" s="7">
        <v>-3</v>
      </c>
      <c r="J11" s="7">
        <v>-14</v>
      </c>
      <c r="K11" s="7">
        <v>3</v>
      </c>
      <c r="L11" s="7">
        <v>17</v>
      </c>
      <c r="M11" s="7">
        <v>19</v>
      </c>
      <c r="N11" s="7">
        <v>118</v>
      </c>
    </row>
    <row r="12" spans="1:14" x14ac:dyDescent="0.3">
      <c r="A12" s="8" t="s">
        <v>19</v>
      </c>
      <c r="B12" s="7">
        <v>1472</v>
      </c>
      <c r="C12" s="7">
        <v>162</v>
      </c>
      <c r="D12" s="7">
        <v>280</v>
      </c>
      <c r="E12" s="7">
        <v>369</v>
      </c>
      <c r="F12" s="7">
        <v>472</v>
      </c>
      <c r="G12" s="7">
        <v>587</v>
      </c>
      <c r="H12" s="7">
        <v>715</v>
      </c>
      <c r="I12" s="7">
        <v>862</v>
      </c>
      <c r="J12" s="7">
        <v>995</v>
      </c>
      <c r="K12" s="7">
        <v>1128</v>
      </c>
      <c r="L12" s="7">
        <v>1269</v>
      </c>
      <c r="M12" s="7">
        <v>1408</v>
      </c>
      <c r="N12" s="7">
        <v>1625</v>
      </c>
    </row>
    <row r="13" spans="1:14" x14ac:dyDescent="0.3">
      <c r="A13" s="8" t="s">
        <v>20</v>
      </c>
      <c r="B13" s="7">
        <v>204</v>
      </c>
      <c r="C13" s="7">
        <v>7</v>
      </c>
      <c r="D13" s="7">
        <v>15</v>
      </c>
      <c r="E13" s="7">
        <v>122</v>
      </c>
      <c r="F13" s="7">
        <v>151</v>
      </c>
      <c r="G13" s="7">
        <v>120</v>
      </c>
      <c r="H13" s="7">
        <v>137</v>
      </c>
      <c r="I13" s="7">
        <v>150</v>
      </c>
      <c r="J13" s="7">
        <v>155</v>
      </c>
      <c r="K13" s="7">
        <v>169</v>
      </c>
      <c r="L13" s="7">
        <v>180</v>
      </c>
      <c r="M13" s="7">
        <v>185</v>
      </c>
      <c r="N13" s="7">
        <v>202</v>
      </c>
    </row>
    <row r="14" spans="1:14" x14ac:dyDescent="0.3">
      <c r="A14" s="8" t="s">
        <v>21</v>
      </c>
      <c r="B14" s="7">
        <v>-1572</v>
      </c>
      <c r="C14" s="7">
        <v>-190</v>
      </c>
      <c r="D14" s="7">
        <v>-348</v>
      </c>
      <c r="E14" s="7">
        <v>-492</v>
      </c>
      <c r="F14" s="7">
        <v>-676</v>
      </c>
      <c r="G14" s="7">
        <v>-799</v>
      </c>
      <c r="H14" s="7">
        <v>-878</v>
      </c>
      <c r="I14" s="7">
        <v>-1015</v>
      </c>
      <c r="J14" s="7">
        <v>-1164</v>
      </c>
      <c r="K14" s="7">
        <v>-1294</v>
      </c>
      <c r="L14" s="7">
        <v>-1432</v>
      </c>
      <c r="M14" s="7">
        <v>-1574</v>
      </c>
      <c r="N14" s="7">
        <v>-1709</v>
      </c>
    </row>
    <row r="15" spans="1:14" x14ac:dyDescent="0.3">
      <c r="A15" s="6" t="s">
        <v>22</v>
      </c>
      <c r="B15" s="7">
        <v>1940</v>
      </c>
      <c r="C15" s="7">
        <v>103</v>
      </c>
      <c r="D15" s="7">
        <v>198</v>
      </c>
      <c r="E15" s="7">
        <v>646</v>
      </c>
      <c r="F15" s="7">
        <v>859</v>
      </c>
      <c r="G15" s="7">
        <v>941</v>
      </c>
      <c r="H15" s="7">
        <v>1120</v>
      </c>
      <c r="I15" s="7">
        <v>1330</v>
      </c>
      <c r="J15" s="7">
        <v>1440</v>
      </c>
      <c r="K15" s="7">
        <v>1647</v>
      </c>
      <c r="L15" s="7">
        <v>1807</v>
      </c>
      <c r="M15" s="7">
        <v>1906</v>
      </c>
      <c r="N15" s="7">
        <v>2122</v>
      </c>
    </row>
    <row r="16" spans="1:14" x14ac:dyDescent="0.3">
      <c r="A16" s="6" t="s">
        <v>23</v>
      </c>
      <c r="B16" s="7">
        <v>187</v>
      </c>
      <c r="C16" s="7">
        <v>30</v>
      </c>
      <c r="D16" s="7">
        <v>45</v>
      </c>
      <c r="E16" s="7">
        <v>58</v>
      </c>
      <c r="F16" s="7">
        <v>79</v>
      </c>
      <c r="G16" s="7">
        <v>93</v>
      </c>
      <c r="H16" s="7">
        <v>105</v>
      </c>
      <c r="I16" s="7">
        <v>124</v>
      </c>
      <c r="J16" s="7">
        <v>138</v>
      </c>
      <c r="K16" s="7">
        <v>154</v>
      </c>
      <c r="L16" s="7">
        <v>169</v>
      </c>
      <c r="M16" s="7">
        <v>190</v>
      </c>
      <c r="N16" s="7">
        <v>206</v>
      </c>
    </row>
    <row r="17" spans="1:14" x14ac:dyDescent="0.3">
      <c r="A17" s="5" t="s">
        <v>24</v>
      </c>
      <c r="B17" s="4">
        <v>6732</v>
      </c>
      <c r="C17" s="4">
        <v>986</v>
      </c>
      <c r="D17" s="4">
        <v>1243</v>
      </c>
      <c r="E17" s="4">
        <v>1497</v>
      </c>
      <c r="F17" s="4">
        <v>2228</v>
      </c>
      <c r="G17" s="4">
        <v>2653</v>
      </c>
      <c r="H17" s="4">
        <v>3051</v>
      </c>
      <c r="I17" s="4">
        <v>3668</v>
      </c>
      <c r="J17" s="4">
        <v>4127</v>
      </c>
      <c r="K17" s="4">
        <v>4636</v>
      </c>
      <c r="L17" s="4">
        <v>5399</v>
      </c>
      <c r="M17" s="4">
        <v>5948</v>
      </c>
      <c r="N17" s="4">
        <v>6538</v>
      </c>
    </row>
    <row r="18" spans="1:14" x14ac:dyDescent="0.3">
      <c r="A18" s="6" t="s">
        <v>25</v>
      </c>
      <c r="B18" s="7">
        <v>4714</v>
      </c>
      <c r="C18" s="7">
        <v>637</v>
      </c>
      <c r="D18" s="7">
        <v>783</v>
      </c>
      <c r="E18" s="7">
        <v>930</v>
      </c>
      <c r="F18" s="7">
        <v>1549</v>
      </c>
      <c r="G18" s="7">
        <v>1841</v>
      </c>
      <c r="H18" s="7">
        <v>2099</v>
      </c>
      <c r="I18" s="7">
        <v>2581</v>
      </c>
      <c r="J18" s="7">
        <v>2880</v>
      </c>
      <c r="K18" s="7">
        <v>3239</v>
      </c>
      <c r="L18" s="7">
        <v>3823</v>
      </c>
      <c r="M18" s="7">
        <v>4213</v>
      </c>
      <c r="N18" s="7">
        <v>4632</v>
      </c>
    </row>
    <row r="19" spans="1:14" x14ac:dyDescent="0.3">
      <c r="A19" s="6" t="s">
        <v>26</v>
      </c>
      <c r="B19" s="7">
        <v>2017</v>
      </c>
      <c r="C19" s="7">
        <v>349</v>
      </c>
      <c r="D19" s="7">
        <v>460</v>
      </c>
      <c r="E19" s="7">
        <v>567</v>
      </c>
      <c r="F19" s="7">
        <v>679</v>
      </c>
      <c r="G19" s="7">
        <v>812</v>
      </c>
      <c r="H19" s="7">
        <v>952</v>
      </c>
      <c r="I19" s="7">
        <v>1087</v>
      </c>
      <c r="J19" s="7">
        <v>1247</v>
      </c>
      <c r="K19" s="7">
        <v>1397</v>
      </c>
      <c r="L19" s="7">
        <v>1576</v>
      </c>
      <c r="M19" s="7">
        <v>1735</v>
      </c>
      <c r="N19" s="7">
        <v>1906</v>
      </c>
    </row>
    <row r="20" spans="1:14" x14ac:dyDescent="0.3">
      <c r="A20" s="8" t="s">
        <v>27</v>
      </c>
      <c r="B20" s="7">
        <v>1202</v>
      </c>
      <c r="C20" s="7">
        <v>82</v>
      </c>
      <c r="D20" s="7">
        <v>171</v>
      </c>
      <c r="E20" s="7">
        <v>261</v>
      </c>
      <c r="F20" s="7">
        <v>351</v>
      </c>
      <c r="G20" s="7">
        <v>452</v>
      </c>
      <c r="H20" s="7">
        <v>554</v>
      </c>
      <c r="I20" s="7">
        <v>655</v>
      </c>
      <c r="J20" s="7">
        <v>761</v>
      </c>
      <c r="K20" s="7">
        <v>864</v>
      </c>
      <c r="L20" s="7">
        <v>968</v>
      </c>
      <c r="M20" s="7">
        <v>1078</v>
      </c>
      <c r="N20" s="7">
        <v>1174</v>
      </c>
    </row>
    <row r="21" spans="1:14" x14ac:dyDescent="0.3">
      <c r="A21" s="8" t="s">
        <v>28</v>
      </c>
      <c r="B21" s="7">
        <v>208</v>
      </c>
      <c r="C21" s="7">
        <v>28</v>
      </c>
      <c r="D21" s="7">
        <v>46</v>
      </c>
      <c r="E21" s="7">
        <v>59</v>
      </c>
      <c r="F21" s="7">
        <v>75</v>
      </c>
      <c r="G21" s="7">
        <v>87</v>
      </c>
      <c r="H21" s="7">
        <v>108</v>
      </c>
      <c r="I21" s="7">
        <v>124</v>
      </c>
      <c r="J21" s="7">
        <v>143</v>
      </c>
      <c r="K21" s="7">
        <v>161</v>
      </c>
      <c r="L21" s="7">
        <v>180</v>
      </c>
      <c r="M21" s="7">
        <v>201</v>
      </c>
      <c r="N21" s="7">
        <v>223</v>
      </c>
    </row>
    <row r="22" spans="1:14" x14ac:dyDescent="0.3">
      <c r="A22" s="8" t="s">
        <v>29</v>
      </c>
      <c r="B22" s="7">
        <v>70</v>
      </c>
      <c r="C22" s="7">
        <v>4</v>
      </c>
      <c r="D22" s="7">
        <v>8</v>
      </c>
      <c r="E22" s="7">
        <v>12</v>
      </c>
      <c r="F22" s="7">
        <v>17</v>
      </c>
      <c r="G22" s="7">
        <v>22</v>
      </c>
      <c r="H22" s="7">
        <v>28</v>
      </c>
      <c r="I22" s="7">
        <v>35</v>
      </c>
      <c r="J22" s="7">
        <v>43</v>
      </c>
      <c r="K22" s="7">
        <v>50</v>
      </c>
      <c r="L22" s="7">
        <v>55</v>
      </c>
      <c r="M22" s="7">
        <v>59</v>
      </c>
      <c r="N22" s="7">
        <v>63</v>
      </c>
    </row>
    <row r="23" spans="1:14" x14ac:dyDescent="0.3">
      <c r="A23" s="8" t="s">
        <v>30</v>
      </c>
      <c r="B23" s="7">
        <v>4</v>
      </c>
      <c r="C23" s="7">
        <v>1</v>
      </c>
      <c r="D23" s="7">
        <v>1</v>
      </c>
      <c r="E23" s="7">
        <v>1</v>
      </c>
      <c r="F23" s="7">
        <v>1</v>
      </c>
      <c r="G23" s="7">
        <v>2</v>
      </c>
      <c r="H23" s="7">
        <v>2</v>
      </c>
      <c r="I23" s="7">
        <v>2</v>
      </c>
      <c r="J23" s="7">
        <v>2</v>
      </c>
      <c r="K23" s="7">
        <v>2</v>
      </c>
      <c r="L23" s="7">
        <v>3</v>
      </c>
      <c r="M23" s="7">
        <v>3</v>
      </c>
      <c r="N23" s="7">
        <v>4</v>
      </c>
    </row>
    <row r="24" spans="1:14" x14ac:dyDescent="0.3">
      <c r="A24" s="8" t="s">
        <v>31</v>
      </c>
      <c r="B24" s="7">
        <v>522</v>
      </c>
      <c r="C24" s="7">
        <v>234</v>
      </c>
      <c r="D24" s="7">
        <v>234</v>
      </c>
      <c r="E24" s="7">
        <v>234</v>
      </c>
      <c r="F24" s="7">
        <v>235</v>
      </c>
      <c r="G24" s="7">
        <v>249</v>
      </c>
      <c r="H24" s="7">
        <v>260</v>
      </c>
      <c r="I24" s="7">
        <v>271</v>
      </c>
      <c r="J24" s="7">
        <v>296</v>
      </c>
      <c r="K24" s="7">
        <v>317</v>
      </c>
      <c r="L24" s="7">
        <v>365</v>
      </c>
      <c r="M24" s="7">
        <v>387</v>
      </c>
      <c r="N24" s="7">
        <v>433</v>
      </c>
    </row>
    <row r="25" spans="1:14" x14ac:dyDescent="0.3">
      <c r="A25" s="8" t="s">
        <v>73</v>
      </c>
      <c r="B25" s="7">
        <v>12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2</v>
      </c>
      <c r="K25" s="7">
        <v>3</v>
      </c>
      <c r="L25" s="7">
        <v>5</v>
      </c>
      <c r="M25" s="7">
        <v>7</v>
      </c>
      <c r="N25" s="7">
        <v>9</v>
      </c>
    </row>
    <row r="26" spans="1:14" x14ac:dyDescent="0.3">
      <c r="A26" s="6" t="s">
        <v>32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</row>
    <row r="27" spans="1:14" x14ac:dyDescent="0.3">
      <c r="A27" s="5" t="s">
        <v>33</v>
      </c>
      <c r="B27" s="4">
        <v>32</v>
      </c>
      <c r="C27" s="4">
        <v>3</v>
      </c>
      <c r="D27" s="4">
        <v>6</v>
      </c>
      <c r="E27" s="4">
        <v>9</v>
      </c>
      <c r="F27" s="4">
        <v>12</v>
      </c>
      <c r="G27" s="4">
        <v>16</v>
      </c>
      <c r="H27" s="4">
        <v>19</v>
      </c>
      <c r="I27" s="4">
        <v>21</v>
      </c>
      <c r="J27" s="4">
        <v>24</v>
      </c>
      <c r="K27" s="4">
        <v>27</v>
      </c>
      <c r="L27" s="4">
        <v>30</v>
      </c>
      <c r="M27" s="4">
        <v>33</v>
      </c>
      <c r="N27" s="4">
        <v>37</v>
      </c>
    </row>
    <row r="28" spans="1:14" x14ac:dyDescent="0.3">
      <c r="A28" s="5" t="s">
        <v>34</v>
      </c>
      <c r="B28" s="4">
        <v>0</v>
      </c>
      <c r="C28" s="4">
        <v>0</v>
      </c>
      <c r="D28" s="4">
        <v>0</v>
      </c>
      <c r="E28" s="4">
        <v>1</v>
      </c>
      <c r="F28" s="4">
        <v>1</v>
      </c>
      <c r="G28" s="4">
        <v>1</v>
      </c>
      <c r="H28" s="4">
        <v>1</v>
      </c>
      <c r="I28" s="4">
        <v>1</v>
      </c>
      <c r="J28" s="4">
        <v>1</v>
      </c>
      <c r="K28" s="4">
        <v>1</v>
      </c>
      <c r="L28" s="4">
        <v>1</v>
      </c>
      <c r="M28" s="4">
        <v>2</v>
      </c>
      <c r="N28" s="4">
        <v>2</v>
      </c>
    </row>
    <row r="29" spans="1:14" x14ac:dyDescent="0.3">
      <c r="A29" s="5" t="s">
        <v>35</v>
      </c>
      <c r="B29" s="4">
        <v>741</v>
      </c>
      <c r="C29" s="4">
        <v>60</v>
      </c>
      <c r="D29" s="4">
        <v>121</v>
      </c>
      <c r="E29" s="4">
        <v>164</v>
      </c>
      <c r="F29" s="4">
        <v>243</v>
      </c>
      <c r="G29" s="4">
        <v>313</v>
      </c>
      <c r="H29" s="4">
        <v>366</v>
      </c>
      <c r="I29" s="4">
        <v>467</v>
      </c>
      <c r="J29" s="4">
        <v>531</v>
      </c>
      <c r="K29" s="4">
        <v>582</v>
      </c>
      <c r="L29" s="4">
        <v>697</v>
      </c>
      <c r="M29" s="4">
        <v>757</v>
      </c>
      <c r="N29" s="4">
        <v>874</v>
      </c>
    </row>
    <row r="30" spans="1:14" x14ac:dyDescent="0.3">
      <c r="A30" s="5" t="s">
        <v>36</v>
      </c>
      <c r="B30" s="4">
        <v>30</v>
      </c>
      <c r="C30" s="4">
        <v>1</v>
      </c>
      <c r="D30" s="4">
        <v>1</v>
      </c>
      <c r="E30" s="4">
        <v>2</v>
      </c>
      <c r="F30" s="4">
        <v>6</v>
      </c>
      <c r="G30" s="4">
        <v>24</v>
      </c>
      <c r="H30" s="4">
        <v>28</v>
      </c>
      <c r="I30" s="4">
        <v>32</v>
      </c>
      <c r="J30" s="4">
        <v>34</v>
      </c>
      <c r="K30" s="4">
        <v>34</v>
      </c>
      <c r="L30" s="4">
        <v>55</v>
      </c>
      <c r="M30" s="4">
        <v>56</v>
      </c>
      <c r="N30" s="4">
        <v>59</v>
      </c>
    </row>
    <row r="31" spans="1:14" x14ac:dyDescent="0.3">
      <c r="A31" s="9" t="s">
        <v>37</v>
      </c>
      <c r="B31" s="4">
        <v>264</v>
      </c>
      <c r="C31" s="4">
        <v>19</v>
      </c>
      <c r="D31" s="4">
        <v>50</v>
      </c>
      <c r="E31" s="4">
        <v>79</v>
      </c>
      <c r="F31" s="4">
        <v>93</v>
      </c>
      <c r="G31" s="4">
        <v>118</v>
      </c>
      <c r="H31" s="4">
        <v>140</v>
      </c>
      <c r="I31" s="4">
        <v>164</v>
      </c>
      <c r="J31" s="4">
        <v>188</v>
      </c>
      <c r="K31" s="4">
        <v>208</v>
      </c>
      <c r="L31" s="4">
        <v>230</v>
      </c>
      <c r="M31" s="4">
        <v>257</v>
      </c>
      <c r="N31" s="4">
        <v>282</v>
      </c>
    </row>
    <row r="32" spans="1:14" x14ac:dyDescent="0.3">
      <c r="A32" s="5" t="s">
        <v>38</v>
      </c>
      <c r="B32" s="4">
        <v>102</v>
      </c>
      <c r="C32" s="4">
        <v>0</v>
      </c>
      <c r="D32" s="4">
        <v>3</v>
      </c>
      <c r="E32" s="4">
        <v>4</v>
      </c>
      <c r="F32" s="4">
        <v>12</v>
      </c>
      <c r="G32" s="4">
        <v>13</v>
      </c>
      <c r="H32" s="4">
        <v>19</v>
      </c>
      <c r="I32" s="4">
        <v>20</v>
      </c>
      <c r="J32" s="4">
        <v>22</v>
      </c>
      <c r="K32" s="4">
        <v>26</v>
      </c>
      <c r="L32" s="4">
        <v>28</v>
      </c>
      <c r="M32" s="4">
        <v>28</v>
      </c>
      <c r="N32" s="4">
        <v>28</v>
      </c>
    </row>
    <row r="33" spans="1:14" x14ac:dyDescent="0.3">
      <c r="A33" s="5" t="s">
        <v>39</v>
      </c>
      <c r="B33" s="4">
        <v>239</v>
      </c>
      <c r="C33" s="4">
        <v>19</v>
      </c>
      <c r="D33" s="4">
        <v>27</v>
      </c>
      <c r="E33" s="4">
        <v>28</v>
      </c>
      <c r="F33" s="4">
        <v>66</v>
      </c>
      <c r="G33" s="4">
        <v>67</v>
      </c>
      <c r="H33" s="4">
        <v>70</v>
      </c>
      <c r="I33" s="4">
        <v>126</v>
      </c>
      <c r="J33" s="4">
        <v>135</v>
      </c>
      <c r="K33" s="4">
        <v>139</v>
      </c>
      <c r="L33" s="4">
        <v>179</v>
      </c>
      <c r="M33" s="4">
        <v>195</v>
      </c>
      <c r="N33" s="4">
        <v>238</v>
      </c>
    </row>
    <row r="34" spans="1:14" x14ac:dyDescent="0.3">
      <c r="A34" s="9" t="s">
        <v>40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</row>
    <row r="35" spans="1:14" x14ac:dyDescent="0.3">
      <c r="A35" s="5" t="s">
        <v>41</v>
      </c>
      <c r="B35" s="4">
        <v>107</v>
      </c>
      <c r="C35" s="4">
        <v>21</v>
      </c>
      <c r="D35" s="4">
        <v>40</v>
      </c>
      <c r="E35" s="4">
        <v>51</v>
      </c>
      <c r="F35" s="4">
        <v>66</v>
      </c>
      <c r="G35" s="4">
        <v>91</v>
      </c>
      <c r="H35" s="4">
        <v>109</v>
      </c>
      <c r="I35" s="4">
        <v>125</v>
      </c>
      <c r="J35" s="4">
        <v>152</v>
      </c>
      <c r="K35" s="4">
        <v>175</v>
      </c>
      <c r="L35" s="4">
        <v>205</v>
      </c>
      <c r="M35" s="4">
        <v>221</v>
      </c>
      <c r="N35" s="4">
        <v>267</v>
      </c>
    </row>
    <row r="36" spans="1:14" x14ac:dyDescent="0.3">
      <c r="A36" s="5" t="s">
        <v>42</v>
      </c>
      <c r="B36" s="4">
        <v>1824</v>
      </c>
      <c r="C36" s="4">
        <v>1</v>
      </c>
      <c r="D36" s="4">
        <v>151</v>
      </c>
      <c r="E36" s="4">
        <v>314</v>
      </c>
      <c r="F36" s="4">
        <v>396</v>
      </c>
      <c r="G36" s="4">
        <v>499</v>
      </c>
      <c r="H36" s="4">
        <v>549</v>
      </c>
      <c r="I36" s="4">
        <v>591</v>
      </c>
      <c r="J36" s="4">
        <v>945</v>
      </c>
      <c r="K36" s="4">
        <v>979</v>
      </c>
      <c r="L36" s="4">
        <v>1006</v>
      </c>
      <c r="M36" s="4">
        <v>1338</v>
      </c>
      <c r="N36" s="4">
        <v>1455</v>
      </c>
    </row>
    <row r="37" spans="1:14" x14ac:dyDescent="0.3">
      <c r="A37" s="8" t="s">
        <v>43</v>
      </c>
      <c r="B37" s="7">
        <v>1195</v>
      </c>
      <c r="C37" s="7">
        <v>0</v>
      </c>
      <c r="D37" s="7">
        <v>149</v>
      </c>
      <c r="E37" s="7">
        <v>310</v>
      </c>
      <c r="F37" s="7">
        <v>391</v>
      </c>
      <c r="G37" s="7">
        <v>490</v>
      </c>
      <c r="H37" s="7">
        <v>538</v>
      </c>
      <c r="I37" s="7">
        <v>579</v>
      </c>
      <c r="J37" s="7">
        <v>631</v>
      </c>
      <c r="K37" s="7">
        <v>663</v>
      </c>
      <c r="L37" s="7">
        <v>678</v>
      </c>
      <c r="M37" s="7">
        <v>750</v>
      </c>
      <c r="N37" s="7">
        <v>861</v>
      </c>
    </row>
    <row r="38" spans="1:14" x14ac:dyDescent="0.3">
      <c r="A38" s="8" t="s">
        <v>44</v>
      </c>
      <c r="B38" s="7">
        <v>629</v>
      </c>
      <c r="C38" s="7">
        <v>1</v>
      </c>
      <c r="D38" s="7">
        <v>1</v>
      </c>
      <c r="E38" s="7">
        <v>3</v>
      </c>
      <c r="F38" s="7">
        <v>4</v>
      </c>
      <c r="G38" s="7">
        <v>8</v>
      </c>
      <c r="H38" s="7">
        <v>8</v>
      </c>
      <c r="I38" s="7">
        <v>9</v>
      </c>
      <c r="J38" s="7">
        <v>311</v>
      </c>
      <c r="K38" s="7">
        <v>311</v>
      </c>
      <c r="L38" s="7">
        <v>323</v>
      </c>
      <c r="M38" s="7">
        <v>581</v>
      </c>
      <c r="N38" s="7">
        <v>548</v>
      </c>
    </row>
    <row r="39" spans="1:14" x14ac:dyDescent="0.3">
      <c r="A39" s="10" t="s">
        <v>45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</row>
    <row r="40" spans="1:14" ht="18" x14ac:dyDescent="0.3">
      <c r="A40" s="38" t="s">
        <v>218</v>
      </c>
    </row>
    <row r="41" spans="1:14" ht="18" x14ac:dyDescent="0.3">
      <c r="A41" s="38"/>
    </row>
    <row r="42" spans="1:14" x14ac:dyDescent="0.3">
      <c r="A42" t="s">
        <v>99</v>
      </c>
    </row>
    <row r="44" spans="1:14" ht="18.75" x14ac:dyDescent="0.3">
      <c r="A44" s="15" t="s">
        <v>72</v>
      </c>
    </row>
    <row r="46" spans="1:14" x14ac:dyDescent="0.3">
      <c r="A46" s="1" t="s">
        <v>46</v>
      </c>
    </row>
    <row r="48" spans="1:14" x14ac:dyDescent="0.3">
      <c r="A48" s="105" t="s">
        <v>1</v>
      </c>
      <c r="B48" s="107" t="s">
        <v>71</v>
      </c>
      <c r="C48" s="109" t="s">
        <v>2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</row>
    <row r="49" spans="1:14" x14ac:dyDescent="0.3">
      <c r="A49" s="106"/>
      <c r="B49" s="108"/>
      <c r="C49" s="2" t="s">
        <v>3</v>
      </c>
      <c r="D49" s="2" t="s">
        <v>4</v>
      </c>
      <c r="E49" s="2" t="s">
        <v>5</v>
      </c>
      <c r="F49" s="2" t="s">
        <v>6</v>
      </c>
      <c r="G49" s="2" t="s">
        <v>7</v>
      </c>
      <c r="H49" s="2" t="s">
        <v>8</v>
      </c>
      <c r="I49" s="2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220</v>
      </c>
      <c r="B50" s="4">
        <v>0</v>
      </c>
      <c r="C50" s="4">
        <v>729</v>
      </c>
      <c r="D50" s="4">
        <v>930</v>
      </c>
      <c r="E50" s="4">
        <v>915</v>
      </c>
      <c r="F50" s="4">
        <v>934</v>
      </c>
      <c r="G50" s="4">
        <v>1019</v>
      </c>
      <c r="H50" s="4">
        <v>795</v>
      </c>
      <c r="I50" s="4">
        <v>898</v>
      </c>
      <c r="J50" s="4">
        <v>804</v>
      </c>
      <c r="K50" s="4">
        <v>861</v>
      </c>
      <c r="L50" s="4">
        <v>980</v>
      </c>
      <c r="M50" s="4">
        <v>1010</v>
      </c>
      <c r="N50" s="4">
        <v>2181</v>
      </c>
    </row>
    <row r="51" spans="1:14" x14ac:dyDescent="0.3">
      <c r="A51" s="3" t="s">
        <v>47</v>
      </c>
      <c r="B51" s="4">
        <v>12621</v>
      </c>
      <c r="C51" s="4">
        <v>729</v>
      </c>
      <c r="D51" s="4">
        <v>1659</v>
      </c>
      <c r="E51" s="4">
        <v>2574</v>
      </c>
      <c r="F51" s="4">
        <v>3508</v>
      </c>
      <c r="G51" s="4">
        <v>4527</v>
      </c>
      <c r="H51" s="4">
        <v>5322</v>
      </c>
      <c r="I51" s="4">
        <v>6220</v>
      </c>
      <c r="J51" s="4">
        <v>7024</v>
      </c>
      <c r="K51" s="4">
        <v>7885</v>
      </c>
      <c r="L51" s="4">
        <v>8865</v>
      </c>
      <c r="M51" s="4">
        <v>9875</v>
      </c>
      <c r="N51" s="4">
        <v>12056</v>
      </c>
    </row>
    <row r="52" spans="1:14" x14ac:dyDescent="0.3">
      <c r="A52" s="3" t="s">
        <v>48</v>
      </c>
      <c r="B52" s="4">
        <v>11300</v>
      </c>
      <c r="C52" s="4">
        <v>724</v>
      </c>
      <c r="D52" s="4">
        <v>1594</v>
      </c>
      <c r="E52" s="4">
        <v>2438</v>
      </c>
      <c r="F52" s="4">
        <v>3292</v>
      </c>
      <c r="G52" s="4">
        <v>4191</v>
      </c>
      <c r="H52" s="4">
        <v>4895</v>
      </c>
      <c r="I52" s="4">
        <v>5672</v>
      </c>
      <c r="J52" s="4">
        <v>6386</v>
      </c>
      <c r="K52" s="4">
        <v>7112</v>
      </c>
      <c r="L52" s="4">
        <v>7945</v>
      </c>
      <c r="M52" s="4">
        <v>8804</v>
      </c>
      <c r="N52" s="4">
        <v>10449</v>
      </c>
    </row>
    <row r="53" spans="1:14" x14ac:dyDescent="0.3">
      <c r="A53" s="3" t="s">
        <v>49</v>
      </c>
      <c r="B53" s="4">
        <v>1410</v>
      </c>
      <c r="C53" s="4">
        <v>0</v>
      </c>
      <c r="D53" s="4">
        <v>105</v>
      </c>
      <c r="E53" s="4">
        <v>212</v>
      </c>
      <c r="F53" s="4">
        <v>325</v>
      </c>
      <c r="G53" s="4">
        <v>437</v>
      </c>
      <c r="H53" s="4">
        <v>556</v>
      </c>
      <c r="I53" s="4">
        <v>686</v>
      </c>
      <c r="J53" s="4">
        <v>799</v>
      </c>
      <c r="K53" s="4">
        <v>918</v>
      </c>
      <c r="L53" s="4">
        <v>1038</v>
      </c>
      <c r="M53" s="4">
        <v>1161</v>
      </c>
      <c r="N53" s="4">
        <v>1458</v>
      </c>
    </row>
    <row r="54" spans="1:14" x14ac:dyDescent="0.3">
      <c r="A54" s="3" t="s">
        <v>50</v>
      </c>
      <c r="B54" s="4">
        <v>501</v>
      </c>
      <c r="C54" s="4">
        <v>0</v>
      </c>
      <c r="D54" s="4">
        <v>34</v>
      </c>
      <c r="E54" s="4">
        <v>68</v>
      </c>
      <c r="F54" s="4">
        <v>104</v>
      </c>
      <c r="G54" s="4">
        <v>140</v>
      </c>
      <c r="H54" s="4">
        <v>177</v>
      </c>
      <c r="I54" s="4">
        <v>219</v>
      </c>
      <c r="J54" s="4">
        <v>255</v>
      </c>
      <c r="K54" s="4">
        <v>294</v>
      </c>
      <c r="L54" s="4">
        <v>334</v>
      </c>
      <c r="M54" s="4">
        <v>374</v>
      </c>
      <c r="N54" s="4">
        <v>467</v>
      </c>
    </row>
    <row r="55" spans="1:14" x14ac:dyDescent="0.3">
      <c r="A55" s="3" t="s">
        <v>51</v>
      </c>
      <c r="B55" s="4">
        <v>1872</v>
      </c>
      <c r="C55" s="4">
        <v>60</v>
      </c>
      <c r="D55" s="4">
        <v>140</v>
      </c>
      <c r="E55" s="4">
        <v>221</v>
      </c>
      <c r="F55" s="4">
        <v>311</v>
      </c>
      <c r="G55" s="4">
        <v>402</v>
      </c>
      <c r="H55" s="4">
        <v>509</v>
      </c>
      <c r="I55" s="4">
        <v>637</v>
      </c>
      <c r="J55" s="4">
        <v>726</v>
      </c>
      <c r="K55" s="4">
        <v>833</v>
      </c>
      <c r="L55" s="4">
        <v>944</v>
      </c>
      <c r="M55" s="4">
        <v>1106</v>
      </c>
      <c r="N55" s="4">
        <v>1412</v>
      </c>
    </row>
    <row r="56" spans="1:14" x14ac:dyDescent="0.3">
      <c r="A56" s="3" t="s">
        <v>52</v>
      </c>
      <c r="B56" s="4">
        <v>6606</v>
      </c>
      <c r="C56" s="4">
        <v>529</v>
      </c>
      <c r="D56" s="4">
        <v>1073</v>
      </c>
      <c r="E56" s="4">
        <v>1555</v>
      </c>
      <c r="F56" s="4">
        <v>2048</v>
      </c>
      <c r="G56" s="4">
        <v>2521</v>
      </c>
      <c r="H56" s="4">
        <v>2937</v>
      </c>
      <c r="I56" s="4">
        <v>3370</v>
      </c>
      <c r="J56" s="4">
        <v>3807</v>
      </c>
      <c r="K56" s="4">
        <v>4233</v>
      </c>
      <c r="L56" s="4">
        <v>4780</v>
      </c>
      <c r="M56" s="4">
        <v>5302</v>
      </c>
      <c r="N56" s="4">
        <v>6227</v>
      </c>
    </row>
    <row r="57" spans="1:14" x14ac:dyDescent="0.3">
      <c r="A57" s="12" t="s">
        <v>53</v>
      </c>
      <c r="B57" s="7">
        <v>1696</v>
      </c>
      <c r="C57" s="7">
        <v>119</v>
      </c>
      <c r="D57" s="7">
        <v>282</v>
      </c>
      <c r="E57" s="7">
        <v>430</v>
      </c>
      <c r="F57" s="7">
        <v>597</v>
      </c>
      <c r="G57" s="7">
        <v>758</v>
      </c>
      <c r="H57" s="7">
        <v>893</v>
      </c>
      <c r="I57" s="7">
        <v>1026</v>
      </c>
      <c r="J57" s="7">
        <v>1158</v>
      </c>
      <c r="K57" s="7">
        <v>1295</v>
      </c>
      <c r="L57" s="7">
        <v>1432</v>
      </c>
      <c r="M57" s="7">
        <v>1579</v>
      </c>
      <c r="N57" s="7">
        <v>1741</v>
      </c>
    </row>
    <row r="58" spans="1:14" x14ac:dyDescent="0.3">
      <c r="A58" s="12" t="s">
        <v>54</v>
      </c>
      <c r="B58" s="7">
        <v>3007</v>
      </c>
      <c r="C58" s="7">
        <v>223</v>
      </c>
      <c r="D58" s="7">
        <v>485</v>
      </c>
      <c r="E58" s="7">
        <v>710</v>
      </c>
      <c r="F58" s="7">
        <v>937</v>
      </c>
      <c r="G58" s="7">
        <v>1158</v>
      </c>
      <c r="H58" s="7">
        <v>1382</v>
      </c>
      <c r="I58" s="7">
        <v>1622</v>
      </c>
      <c r="J58" s="7">
        <v>1846</v>
      </c>
      <c r="K58" s="7">
        <v>2072</v>
      </c>
      <c r="L58" s="7">
        <v>2313</v>
      </c>
      <c r="M58" s="7">
        <v>2545</v>
      </c>
      <c r="N58" s="7">
        <v>2843</v>
      </c>
    </row>
    <row r="59" spans="1:14" x14ac:dyDescent="0.3">
      <c r="A59" s="12" t="s">
        <v>55</v>
      </c>
      <c r="B59" s="7">
        <v>1234</v>
      </c>
      <c r="C59" s="7">
        <v>28</v>
      </c>
      <c r="D59" s="7">
        <v>144</v>
      </c>
      <c r="E59" s="7">
        <v>204</v>
      </c>
      <c r="F59" s="7">
        <v>255</v>
      </c>
      <c r="G59" s="7">
        <v>314</v>
      </c>
      <c r="H59" s="7">
        <v>347</v>
      </c>
      <c r="I59" s="7">
        <v>386</v>
      </c>
      <c r="J59" s="7">
        <v>438</v>
      </c>
      <c r="K59" s="7">
        <v>468</v>
      </c>
      <c r="L59" s="7">
        <v>579</v>
      </c>
      <c r="M59" s="7">
        <v>673</v>
      </c>
      <c r="N59" s="7">
        <v>1080</v>
      </c>
    </row>
    <row r="60" spans="1:14" x14ac:dyDescent="0.3">
      <c r="A60" s="12" t="s">
        <v>56</v>
      </c>
      <c r="B60" s="7">
        <v>614</v>
      </c>
      <c r="C60" s="7">
        <v>153</v>
      </c>
      <c r="D60" s="7">
        <v>153</v>
      </c>
      <c r="E60" s="7">
        <v>199</v>
      </c>
      <c r="F60" s="7">
        <v>244</v>
      </c>
      <c r="G60" s="7">
        <v>272</v>
      </c>
      <c r="H60" s="7">
        <v>295</v>
      </c>
      <c r="I60" s="7">
        <v>315</v>
      </c>
      <c r="J60" s="7">
        <v>342</v>
      </c>
      <c r="K60" s="7">
        <v>3723</v>
      </c>
      <c r="L60" s="7">
        <v>429</v>
      </c>
      <c r="M60" s="7">
        <v>475</v>
      </c>
      <c r="N60" s="7">
        <v>519</v>
      </c>
    </row>
    <row r="61" spans="1:14" x14ac:dyDescent="0.3">
      <c r="A61" s="12" t="s">
        <v>57</v>
      </c>
      <c r="B61" s="7">
        <v>56</v>
      </c>
      <c r="C61" s="7">
        <v>6</v>
      </c>
      <c r="D61" s="7">
        <v>9</v>
      </c>
      <c r="E61" s="7">
        <v>12</v>
      </c>
      <c r="F61" s="7">
        <v>15</v>
      </c>
      <c r="G61" s="7">
        <v>19</v>
      </c>
      <c r="H61" s="7">
        <v>20</v>
      </c>
      <c r="I61" s="7">
        <v>21</v>
      </c>
      <c r="J61" s="7">
        <v>23</v>
      </c>
      <c r="K61" s="7">
        <v>25</v>
      </c>
      <c r="L61" s="7">
        <v>27</v>
      </c>
      <c r="M61" s="7">
        <v>30</v>
      </c>
      <c r="N61" s="7">
        <v>44</v>
      </c>
    </row>
    <row r="62" spans="1:14" x14ac:dyDescent="0.3">
      <c r="A62" s="3" t="s">
        <v>58</v>
      </c>
      <c r="B62" s="4">
        <v>911</v>
      </c>
      <c r="C62" s="4">
        <v>134</v>
      </c>
      <c r="D62" s="4">
        <v>242</v>
      </c>
      <c r="E62" s="4">
        <v>382</v>
      </c>
      <c r="F62" s="4">
        <v>504</v>
      </c>
      <c r="G62" s="4">
        <v>691</v>
      </c>
      <c r="H62" s="4">
        <v>716</v>
      </c>
      <c r="I62" s="4">
        <v>760</v>
      </c>
      <c r="J62" s="4">
        <v>799</v>
      </c>
      <c r="K62" s="4">
        <v>834</v>
      </c>
      <c r="L62" s="4">
        <v>849</v>
      </c>
      <c r="M62" s="4">
        <v>861</v>
      </c>
      <c r="N62" s="4">
        <v>885</v>
      </c>
    </row>
    <row r="63" spans="1:14" x14ac:dyDescent="0.3">
      <c r="A63" s="3" t="s">
        <v>59</v>
      </c>
      <c r="B63" s="4">
        <v>1321</v>
      </c>
      <c r="C63" s="4">
        <v>4</v>
      </c>
      <c r="D63" s="4">
        <v>63</v>
      </c>
      <c r="E63" s="4">
        <v>137</v>
      </c>
      <c r="F63" s="4">
        <v>218</v>
      </c>
      <c r="G63" s="4">
        <v>340</v>
      </c>
      <c r="H63" s="4">
        <v>432</v>
      </c>
      <c r="I63" s="4">
        <v>552</v>
      </c>
      <c r="J63" s="4">
        <v>642</v>
      </c>
      <c r="K63" s="4">
        <v>777</v>
      </c>
      <c r="L63" s="4">
        <v>926</v>
      </c>
      <c r="M63" s="4">
        <v>1076</v>
      </c>
      <c r="N63" s="4">
        <v>1607</v>
      </c>
    </row>
    <row r="64" spans="1:14" x14ac:dyDescent="0.3">
      <c r="A64" s="3" t="s">
        <v>60</v>
      </c>
      <c r="B64" s="4">
        <v>377</v>
      </c>
      <c r="C64" s="4">
        <v>4</v>
      </c>
      <c r="D64" s="4">
        <v>20</v>
      </c>
      <c r="E64" s="4">
        <v>43</v>
      </c>
      <c r="F64" s="4">
        <v>62</v>
      </c>
      <c r="G64" s="4">
        <v>85</v>
      </c>
      <c r="H64" s="4">
        <v>115</v>
      </c>
      <c r="I64" s="4">
        <v>154</v>
      </c>
      <c r="J64" s="4">
        <v>187</v>
      </c>
      <c r="K64" s="4">
        <v>212</v>
      </c>
      <c r="L64" s="4">
        <v>253</v>
      </c>
      <c r="M64" s="4">
        <v>314</v>
      </c>
      <c r="N64" s="4">
        <v>499</v>
      </c>
    </row>
    <row r="65" spans="1:14" x14ac:dyDescent="0.3">
      <c r="A65" s="3" t="s">
        <v>61</v>
      </c>
      <c r="B65" s="4">
        <v>944</v>
      </c>
      <c r="C65" s="4">
        <v>0</v>
      </c>
      <c r="D65" s="4">
        <v>43</v>
      </c>
      <c r="E65" s="4">
        <v>94</v>
      </c>
      <c r="F65" s="4">
        <v>156</v>
      </c>
      <c r="G65" s="4">
        <v>255</v>
      </c>
      <c r="H65" s="4">
        <v>317</v>
      </c>
      <c r="I65" s="4">
        <v>398</v>
      </c>
      <c r="J65" s="4">
        <v>455</v>
      </c>
      <c r="K65" s="4">
        <v>565</v>
      </c>
      <c r="L65" s="4">
        <v>673</v>
      </c>
      <c r="M65" s="4">
        <v>762</v>
      </c>
      <c r="N65" s="4">
        <v>1108</v>
      </c>
    </row>
    <row r="66" spans="1:14" x14ac:dyDescent="0.3">
      <c r="A66" s="12" t="s">
        <v>62</v>
      </c>
      <c r="B66" s="7">
        <v>246</v>
      </c>
      <c r="C66" s="7">
        <v>0</v>
      </c>
      <c r="D66" s="7">
        <v>13</v>
      </c>
      <c r="E66" s="7">
        <v>26</v>
      </c>
      <c r="F66" s="7">
        <v>45</v>
      </c>
      <c r="G66" s="7">
        <v>65</v>
      </c>
      <c r="H66" s="7">
        <v>93</v>
      </c>
      <c r="I66" s="7">
        <v>122</v>
      </c>
      <c r="J66" s="7">
        <v>141</v>
      </c>
      <c r="K66" s="7">
        <v>173</v>
      </c>
      <c r="L66" s="7">
        <v>199</v>
      </c>
      <c r="M66" s="7">
        <v>218</v>
      </c>
      <c r="N66" s="7">
        <v>284</v>
      </c>
    </row>
    <row r="67" spans="1:14" x14ac:dyDescent="0.3">
      <c r="A67" s="12" t="s">
        <v>54</v>
      </c>
      <c r="B67" s="7">
        <v>35</v>
      </c>
      <c r="C67" s="7">
        <v>0</v>
      </c>
      <c r="D67" s="7">
        <v>1</v>
      </c>
      <c r="E67" s="7">
        <v>2</v>
      </c>
      <c r="F67" s="7">
        <v>3</v>
      </c>
      <c r="G67" s="7">
        <v>8</v>
      </c>
      <c r="H67" s="7">
        <v>10</v>
      </c>
      <c r="I67" s="7">
        <v>17</v>
      </c>
      <c r="J67" s="7">
        <v>22</v>
      </c>
      <c r="K67" s="7">
        <v>25</v>
      </c>
      <c r="L67" s="7">
        <v>30</v>
      </c>
      <c r="M67" s="7">
        <v>32</v>
      </c>
      <c r="N67" s="7">
        <v>35</v>
      </c>
    </row>
    <row r="68" spans="1:14" x14ac:dyDescent="0.3">
      <c r="A68" s="12" t="s">
        <v>63</v>
      </c>
      <c r="B68" s="7">
        <v>663</v>
      </c>
      <c r="C68" s="7">
        <v>0</v>
      </c>
      <c r="D68" s="7">
        <v>30</v>
      </c>
      <c r="E68" s="7">
        <v>66</v>
      </c>
      <c r="F68" s="7">
        <v>108</v>
      </c>
      <c r="G68" s="7">
        <v>182</v>
      </c>
      <c r="H68" s="7">
        <v>214</v>
      </c>
      <c r="I68" s="7">
        <v>259</v>
      </c>
      <c r="J68" s="7">
        <v>292</v>
      </c>
      <c r="K68" s="7">
        <v>367</v>
      </c>
      <c r="L68" s="7">
        <v>444</v>
      </c>
      <c r="M68" s="7">
        <v>512</v>
      </c>
      <c r="N68" s="7">
        <v>789</v>
      </c>
    </row>
    <row r="69" spans="1:14" x14ac:dyDescent="0.3">
      <c r="A69" s="13" t="s">
        <v>64</v>
      </c>
      <c r="B69" s="11">
        <v>0</v>
      </c>
      <c r="C69" s="11">
        <v>1</v>
      </c>
      <c r="D69" s="11">
        <v>2</v>
      </c>
      <c r="E69" s="11">
        <v>-1</v>
      </c>
      <c r="F69" s="11">
        <v>-2</v>
      </c>
      <c r="G69" s="11">
        <v>-4</v>
      </c>
      <c r="H69" s="11">
        <v>-5</v>
      </c>
      <c r="I69" s="11">
        <v>-4</v>
      </c>
      <c r="J69" s="11">
        <v>-4</v>
      </c>
      <c r="K69" s="11">
        <v>-4</v>
      </c>
      <c r="L69" s="11">
        <v>-6</v>
      </c>
      <c r="M69" s="11">
        <v>-5</v>
      </c>
      <c r="N69" s="11">
        <v>0</v>
      </c>
    </row>
    <row r="70" spans="1:14" ht="18" x14ac:dyDescent="0.3">
      <c r="A70" s="38" t="s">
        <v>219</v>
      </c>
    </row>
    <row r="71" spans="1:14" x14ac:dyDescent="0.3">
      <c r="A71" t="s">
        <v>98</v>
      </c>
    </row>
    <row r="73" spans="1:14" ht="18.75" x14ac:dyDescent="0.3">
      <c r="A73" s="15" t="s">
        <v>72</v>
      </c>
    </row>
    <row r="75" spans="1:14" x14ac:dyDescent="0.3">
      <c r="A75" s="1" t="s">
        <v>65</v>
      </c>
    </row>
    <row r="77" spans="1:14" x14ac:dyDescent="0.3">
      <c r="A77" s="105" t="s">
        <v>1</v>
      </c>
      <c r="B77" s="107" t="s">
        <v>71</v>
      </c>
      <c r="C77" s="109" t="s">
        <v>2</v>
      </c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</row>
    <row r="78" spans="1:14" x14ac:dyDescent="0.3">
      <c r="A78" s="106"/>
      <c r="B78" s="108"/>
      <c r="C78" s="2" t="s">
        <v>3</v>
      </c>
      <c r="D78" s="2" t="s">
        <v>4</v>
      </c>
      <c r="E78" s="2" t="s">
        <v>5</v>
      </c>
      <c r="F78" s="2" t="s">
        <v>6</v>
      </c>
      <c r="G78" s="2" t="s">
        <v>7</v>
      </c>
      <c r="H78" s="2" t="s">
        <v>8</v>
      </c>
      <c r="I78" s="2" t="s">
        <v>9</v>
      </c>
      <c r="J78" s="2" t="s">
        <v>10</v>
      </c>
      <c r="K78" s="2" t="s">
        <v>11</v>
      </c>
      <c r="L78" s="2" t="s">
        <v>12</v>
      </c>
      <c r="M78" s="2" t="s">
        <v>13</v>
      </c>
      <c r="N78" s="2" t="s">
        <v>14</v>
      </c>
    </row>
    <row r="79" spans="1:14" x14ac:dyDescent="0.3">
      <c r="A79" s="3" t="s">
        <v>221</v>
      </c>
      <c r="B79" s="4">
        <v>0</v>
      </c>
      <c r="C79" s="4">
        <v>433</v>
      </c>
      <c r="D79" s="4">
        <v>-381</v>
      </c>
      <c r="E79" s="4">
        <v>62</v>
      </c>
      <c r="F79" s="4">
        <v>144</v>
      </c>
      <c r="G79" s="4">
        <v>-360</v>
      </c>
      <c r="H79" s="4">
        <v>-34</v>
      </c>
      <c r="I79" s="4">
        <v>116</v>
      </c>
      <c r="J79" s="4">
        <v>189</v>
      </c>
      <c r="K79" s="4">
        <v>-25</v>
      </c>
      <c r="L79" s="4">
        <v>118</v>
      </c>
      <c r="M79" s="4">
        <v>56</v>
      </c>
      <c r="N79" s="4">
        <v>-1022</v>
      </c>
    </row>
    <row r="80" spans="1:14" x14ac:dyDescent="0.3">
      <c r="A80" s="3" t="s">
        <v>222</v>
      </c>
      <c r="B80" s="4">
        <v>0</v>
      </c>
      <c r="C80" s="4">
        <v>-419</v>
      </c>
      <c r="D80" s="4">
        <v>360</v>
      </c>
      <c r="E80" s="4">
        <v>50</v>
      </c>
      <c r="F80" s="4">
        <v>-174</v>
      </c>
      <c r="G80" s="4">
        <v>360</v>
      </c>
      <c r="H80" s="4">
        <v>38</v>
      </c>
      <c r="I80" s="4">
        <v>-115</v>
      </c>
      <c r="J80" s="4">
        <v>-202</v>
      </c>
      <c r="K80" s="4">
        <v>54</v>
      </c>
      <c r="L80" s="4">
        <v>-119</v>
      </c>
      <c r="M80" s="4">
        <v>-57</v>
      </c>
      <c r="N80" s="4">
        <v>1035</v>
      </c>
    </row>
    <row r="81" spans="1:14" ht="18" x14ac:dyDescent="0.3">
      <c r="A81" s="12" t="s">
        <v>223</v>
      </c>
      <c r="B81" s="7">
        <v>0</v>
      </c>
      <c r="C81" s="7">
        <v>-611</v>
      </c>
      <c r="D81" s="7">
        <v>112</v>
      </c>
      <c r="E81" s="7">
        <v>-585</v>
      </c>
      <c r="F81" s="7">
        <v>139</v>
      </c>
      <c r="G81" s="7">
        <v>39</v>
      </c>
      <c r="H81" s="7">
        <v>66</v>
      </c>
      <c r="I81" s="7">
        <v>30</v>
      </c>
      <c r="J81" s="7">
        <v>406</v>
      </c>
      <c r="K81" s="7">
        <v>55</v>
      </c>
      <c r="L81" s="7">
        <v>422</v>
      </c>
      <c r="M81" s="7">
        <v>163</v>
      </c>
      <c r="N81" s="7">
        <v>515</v>
      </c>
    </row>
    <row r="82" spans="1:14" ht="18" x14ac:dyDescent="0.3">
      <c r="A82" s="12" t="s">
        <v>224</v>
      </c>
      <c r="B82" s="7">
        <v>0</v>
      </c>
      <c r="C82" s="7">
        <v>192</v>
      </c>
      <c r="D82" s="7">
        <v>248</v>
      </c>
      <c r="E82" s="7">
        <v>635</v>
      </c>
      <c r="F82" s="7">
        <v>-313</v>
      </c>
      <c r="G82" s="7">
        <v>321</v>
      </c>
      <c r="H82" s="7">
        <v>-28</v>
      </c>
      <c r="I82" s="7">
        <v>-145</v>
      </c>
      <c r="J82" s="7">
        <v>-608</v>
      </c>
      <c r="K82" s="7">
        <v>-1</v>
      </c>
      <c r="L82" s="7">
        <v>-541</v>
      </c>
      <c r="M82" s="7">
        <v>-220</v>
      </c>
      <c r="N82" s="7">
        <v>520</v>
      </c>
    </row>
    <row r="83" spans="1:14" x14ac:dyDescent="0.3">
      <c r="A83" s="3" t="s">
        <v>225</v>
      </c>
      <c r="B83" s="4">
        <v>0</v>
      </c>
      <c r="C83" s="4">
        <v>-14</v>
      </c>
      <c r="D83" s="4">
        <v>21</v>
      </c>
      <c r="E83" s="4">
        <v>-112</v>
      </c>
      <c r="F83" s="4">
        <v>30</v>
      </c>
      <c r="G83" s="4">
        <v>0</v>
      </c>
      <c r="H83" s="4">
        <v>-4</v>
      </c>
      <c r="I83" s="4">
        <v>-1</v>
      </c>
      <c r="J83" s="4">
        <v>13</v>
      </c>
      <c r="K83" s="4">
        <v>-29</v>
      </c>
      <c r="L83" s="4">
        <v>1</v>
      </c>
      <c r="M83" s="4">
        <v>1</v>
      </c>
      <c r="N83" s="4">
        <v>-13</v>
      </c>
    </row>
    <row r="84" spans="1:14" x14ac:dyDescent="0.3">
      <c r="A84" s="3" t="s">
        <v>66</v>
      </c>
      <c r="B84" s="4">
        <v>-1061</v>
      </c>
      <c r="C84" s="4">
        <v>433</v>
      </c>
      <c r="D84" s="4">
        <v>52</v>
      </c>
      <c r="E84" s="4">
        <v>114</v>
      </c>
      <c r="F84" s="4">
        <v>258</v>
      </c>
      <c r="G84" s="4">
        <v>-103</v>
      </c>
      <c r="H84" s="4">
        <v>-137</v>
      </c>
      <c r="I84" s="4">
        <v>-20</v>
      </c>
      <c r="J84" s="4">
        <v>169</v>
      </c>
      <c r="K84" s="4">
        <v>143</v>
      </c>
      <c r="L84" s="4">
        <v>262</v>
      </c>
      <c r="M84" s="4">
        <v>318</v>
      </c>
      <c r="N84" s="4">
        <v>-704</v>
      </c>
    </row>
    <row r="85" spans="1:14" x14ac:dyDescent="0.3">
      <c r="A85" s="3" t="s">
        <v>67</v>
      </c>
      <c r="B85" s="4">
        <v>1061</v>
      </c>
      <c r="C85" s="4">
        <v>-419</v>
      </c>
      <c r="D85" s="4">
        <v>-59</v>
      </c>
      <c r="E85" s="4">
        <v>-9</v>
      </c>
      <c r="F85" s="4">
        <v>-183</v>
      </c>
      <c r="G85" s="4">
        <v>177</v>
      </c>
      <c r="H85" s="4">
        <v>215</v>
      </c>
      <c r="I85" s="4">
        <v>100</v>
      </c>
      <c r="J85" s="4">
        <v>-102</v>
      </c>
      <c r="K85" s="4">
        <v>-48</v>
      </c>
      <c r="L85" s="4">
        <v>-167</v>
      </c>
      <c r="M85" s="4">
        <f>--224</f>
        <v>224</v>
      </c>
      <c r="N85" s="4">
        <v>811</v>
      </c>
    </row>
    <row r="86" spans="1:14" x14ac:dyDescent="0.3">
      <c r="A86" s="12" t="s">
        <v>68</v>
      </c>
      <c r="B86" s="7">
        <v>0</v>
      </c>
      <c r="C86" s="7">
        <v>-611</v>
      </c>
      <c r="D86" s="7">
        <v>-498</v>
      </c>
      <c r="E86" s="7">
        <v>-1083</v>
      </c>
      <c r="F86" s="7">
        <v>-943</v>
      </c>
      <c r="G86" s="7">
        <v>-905</v>
      </c>
      <c r="H86" s="7">
        <v>-839</v>
      </c>
      <c r="I86" s="7">
        <v>-809</v>
      </c>
      <c r="J86" s="7">
        <v>-403</v>
      </c>
      <c r="K86" s="7">
        <v>-348</v>
      </c>
      <c r="L86" s="7">
        <v>74</v>
      </c>
      <c r="M86" s="7">
        <v>237</v>
      </c>
      <c r="N86" s="7">
        <v>752</v>
      </c>
    </row>
    <row r="87" spans="1:14" x14ac:dyDescent="0.3">
      <c r="A87" s="12" t="s">
        <v>69</v>
      </c>
      <c r="B87" s="7">
        <v>0</v>
      </c>
      <c r="C87" s="7">
        <v>192</v>
      </c>
      <c r="D87" s="7">
        <v>439</v>
      </c>
      <c r="E87" s="7">
        <v>1074</v>
      </c>
      <c r="F87" s="7">
        <v>760</v>
      </c>
      <c r="G87" s="7">
        <v>1082</v>
      </c>
      <c r="H87" s="7">
        <v>1054</v>
      </c>
      <c r="I87" s="7">
        <v>909</v>
      </c>
      <c r="J87" s="7">
        <v>301</v>
      </c>
      <c r="K87" s="7">
        <v>300</v>
      </c>
      <c r="L87" s="7">
        <v>-241</v>
      </c>
      <c r="M87" s="7">
        <v>-461</v>
      </c>
      <c r="N87" s="7">
        <v>59</v>
      </c>
    </row>
    <row r="88" spans="1:14" x14ac:dyDescent="0.3">
      <c r="A88" s="13" t="s">
        <v>70</v>
      </c>
      <c r="B88" s="14">
        <v>0</v>
      </c>
      <c r="C88" s="14">
        <v>-14</v>
      </c>
      <c r="D88" s="14">
        <v>7</v>
      </c>
      <c r="E88" s="11">
        <v>-105</v>
      </c>
      <c r="F88" s="11">
        <v>-75</v>
      </c>
      <c r="G88" s="11">
        <v>-74</v>
      </c>
      <c r="H88" s="11">
        <v>-78</v>
      </c>
      <c r="I88" s="11">
        <v>-80</v>
      </c>
      <c r="J88" s="11">
        <v>-67</v>
      </c>
      <c r="K88" s="11">
        <v>-95</v>
      </c>
      <c r="L88" s="11">
        <v>-95</v>
      </c>
      <c r="M88" s="11">
        <v>-94</v>
      </c>
      <c r="N88" s="11">
        <v>-107</v>
      </c>
    </row>
    <row r="89" spans="1:14" ht="18" x14ac:dyDescent="0.3">
      <c r="A89" s="38" t="s">
        <v>226</v>
      </c>
    </row>
    <row r="90" spans="1:14" x14ac:dyDescent="0.3">
      <c r="A90" t="s">
        <v>100</v>
      </c>
    </row>
  </sheetData>
  <mergeCells count="9">
    <mergeCell ref="A77:A78"/>
    <mergeCell ref="B77:B78"/>
    <mergeCell ref="C77:N77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4" fitToHeight="0" orientation="portrait" r:id="rId1"/>
  <headerFooter>
    <oddFooter>&amp;L_x000D_&amp;1#&amp;"Calibri"&amp;10&amp;K000000 Interné</oddFooter>
  </headerFooter>
  <rowBreaks count="2" manualBreakCount="2">
    <brk id="43" max="16383" man="1"/>
    <brk id="7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94"/>
  <sheetViews>
    <sheetView topLeftCell="A46" zoomScaleNormal="100" workbookViewId="0">
      <pane xSplit="1" topLeftCell="B1" activePane="topRight" state="frozen"/>
      <selection pane="topRight" activeCell="H13" sqref="H13"/>
    </sheetView>
  </sheetViews>
  <sheetFormatPr defaultColWidth="9.140625" defaultRowHeight="16.5" x14ac:dyDescent="0.3"/>
  <cols>
    <col min="1" max="1" width="53.28515625" style="64" customWidth="1"/>
    <col min="2" max="2" width="14.140625" style="54" bestFit="1" customWidth="1"/>
    <col min="3" max="3" width="9.140625" style="54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85546875" style="81" bestFit="1" customWidth="1"/>
    <col min="11" max="11" width="11.7109375" style="81" bestFit="1" customWidth="1"/>
    <col min="12" max="12" width="10.28515625" style="81" customWidth="1"/>
    <col min="13" max="13" width="11.140625" style="81" bestFit="1" customWidth="1"/>
    <col min="14" max="14" width="11" style="81" customWidth="1"/>
    <col min="15" max="16384" width="9.140625" style="64"/>
  </cols>
  <sheetData>
    <row r="1" spans="1:14" ht="18.75" x14ac:dyDescent="0.3">
      <c r="A1" s="63" t="s">
        <v>248</v>
      </c>
    </row>
    <row r="3" spans="1:14" x14ac:dyDescent="0.3">
      <c r="A3" s="65" t="s">
        <v>0</v>
      </c>
    </row>
    <row r="5" spans="1:14" x14ac:dyDescent="0.3">
      <c r="A5" s="114" t="s">
        <v>1</v>
      </c>
      <c r="B5" s="116" t="s">
        <v>247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4" x14ac:dyDescent="0.3">
      <c r="A6" s="115"/>
      <c r="B6" s="117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2" t="s">
        <v>10</v>
      </c>
      <c r="K6" s="82" t="s">
        <v>11</v>
      </c>
      <c r="L6" s="82" t="s">
        <v>12</v>
      </c>
      <c r="M6" s="82" t="s">
        <v>13</v>
      </c>
      <c r="N6" s="82" t="s">
        <v>14</v>
      </c>
    </row>
    <row r="7" spans="1:14" x14ac:dyDescent="0.3">
      <c r="A7" s="57" t="s">
        <v>217</v>
      </c>
      <c r="B7" s="66">
        <v>0</v>
      </c>
      <c r="C7" s="66">
        <v>1077.5999999999999</v>
      </c>
      <c r="D7" s="67">
        <v>720.4</v>
      </c>
      <c r="E7" s="67">
        <v>1205.5</v>
      </c>
      <c r="F7" s="67">
        <v>915.5</v>
      </c>
      <c r="G7" s="67">
        <v>940.20299999999997</v>
      </c>
      <c r="H7" s="67">
        <v>1224</v>
      </c>
      <c r="I7" s="56">
        <v>1160</v>
      </c>
      <c r="J7" s="16">
        <v>945.3</v>
      </c>
      <c r="K7" s="16">
        <v>985</v>
      </c>
      <c r="L7" s="16">
        <v>1576.5</v>
      </c>
      <c r="M7" s="16">
        <v>1200.8</v>
      </c>
      <c r="N7" s="16">
        <v>2053.6999999999998</v>
      </c>
    </row>
    <row r="8" spans="1:14" x14ac:dyDescent="0.3">
      <c r="A8" s="57" t="s">
        <v>15</v>
      </c>
      <c r="B8" s="44">
        <v>15390.2</v>
      </c>
      <c r="C8" s="44">
        <v>1077.8</v>
      </c>
      <c r="D8" s="45">
        <v>1798.6</v>
      </c>
      <c r="E8" s="45">
        <v>3004.2</v>
      </c>
      <c r="F8" s="45">
        <v>3920.1</v>
      </c>
      <c r="G8" s="45">
        <v>4860.7</v>
      </c>
      <c r="H8" s="45">
        <f>H9+H33+H39</f>
        <v>6085.5</v>
      </c>
      <c r="I8" s="45">
        <f>I9+I33+I39</f>
        <v>7245.9000000000005</v>
      </c>
      <c r="J8" s="45">
        <f>J9+J33+J39</f>
        <v>8192</v>
      </c>
      <c r="K8" s="45">
        <f>K9+K33+K39</f>
        <v>9177.4</v>
      </c>
      <c r="L8" s="16">
        <v>10754.300000000001</v>
      </c>
      <c r="M8" s="16">
        <v>11955.6</v>
      </c>
      <c r="N8" s="16">
        <v>14014.1</v>
      </c>
    </row>
    <row r="9" spans="1:14" x14ac:dyDescent="0.3">
      <c r="A9" s="68" t="s">
        <v>16</v>
      </c>
      <c r="B9" s="44">
        <v>11530.1</v>
      </c>
      <c r="C9" s="44">
        <v>1020</v>
      </c>
      <c r="D9" s="45">
        <v>1665.7</v>
      </c>
      <c r="E9" s="45">
        <v>2742.4</v>
      </c>
      <c r="F9" s="45">
        <v>3483.7</v>
      </c>
      <c r="G9" s="45">
        <v>4277.8</v>
      </c>
      <c r="H9" s="45">
        <f>H10+H17+H30+H31+H32</f>
        <v>5302.4000000000005</v>
      </c>
      <c r="I9" s="45">
        <f>I10+I17+I30+I31+I32</f>
        <v>6293.6</v>
      </c>
      <c r="J9" s="45">
        <f>J10+J17+J30+J31+J32</f>
        <v>7024.8</v>
      </c>
      <c r="K9" s="45">
        <f>K10+K17+K30+K31+K32</f>
        <v>7908.8</v>
      </c>
      <c r="L9" s="16">
        <v>9037.6000000000022</v>
      </c>
      <c r="M9" s="16">
        <v>9968.6</v>
      </c>
      <c r="N9" s="16">
        <v>11152.4</v>
      </c>
    </row>
    <row r="10" spans="1:14" x14ac:dyDescent="0.3">
      <c r="A10" s="68" t="s">
        <v>17</v>
      </c>
      <c r="B10" s="44">
        <v>3339.1</v>
      </c>
      <c r="C10" s="44">
        <v>240.5</v>
      </c>
      <c r="D10" s="45">
        <v>394</v>
      </c>
      <c r="E10" s="45">
        <v>895</v>
      </c>
      <c r="F10" s="45">
        <v>835.5</v>
      </c>
      <c r="G10" s="45">
        <v>996.3</v>
      </c>
      <c r="H10" s="45">
        <f>H11++H15+H16</f>
        <v>1411.4</v>
      </c>
      <c r="I10" s="45">
        <f>I11++I15+I16</f>
        <v>1657.1</v>
      </c>
      <c r="J10" s="45">
        <f>J11++J15+J16</f>
        <v>1785.7</v>
      </c>
      <c r="K10" s="45">
        <f>K11++K15+K16</f>
        <v>1968</v>
      </c>
      <c r="L10" s="16">
        <v>2259.4000000000005</v>
      </c>
      <c r="M10" s="16">
        <v>2439.7000000000003</v>
      </c>
      <c r="N10" s="16">
        <v>2789.6</v>
      </c>
    </row>
    <row r="11" spans="1:14" x14ac:dyDescent="0.3">
      <c r="A11" s="69" t="s">
        <v>18</v>
      </c>
      <c r="B11" s="43">
        <v>5.4</v>
      </c>
      <c r="C11" s="43">
        <v>-32.799999999999997</v>
      </c>
      <c r="D11" s="42">
        <v>-79.3</v>
      </c>
      <c r="E11" s="42">
        <v>-56.1</v>
      </c>
      <c r="F11" s="42">
        <v>-181.7</v>
      </c>
      <c r="G11" s="42">
        <v>-116.2</v>
      </c>
      <c r="H11" s="42">
        <f>H12+H13+H14</f>
        <v>-66.299999999999955</v>
      </c>
      <c r="I11" s="42">
        <f>I12+I13+I14</f>
        <v>-66.299999999999955</v>
      </c>
      <c r="J11" s="42">
        <f>J12+J13+J14</f>
        <v>-85</v>
      </c>
      <c r="K11" s="42">
        <f>K12+K13+K14</f>
        <v>-78.599999999999909</v>
      </c>
      <c r="L11" s="83">
        <v>-76.399999999999636</v>
      </c>
      <c r="M11" s="83">
        <v>-76.299999999999727</v>
      </c>
      <c r="N11" s="83">
        <v>7</v>
      </c>
    </row>
    <row r="12" spans="1:14" x14ac:dyDescent="0.3">
      <c r="A12" s="70" t="s">
        <v>89</v>
      </c>
      <c r="B12" s="43">
        <v>2415.6999999999998</v>
      </c>
      <c r="C12" s="43">
        <v>237.4</v>
      </c>
      <c r="D12" s="42">
        <v>425.6</v>
      </c>
      <c r="E12" s="42">
        <v>573.1</v>
      </c>
      <c r="F12" s="42">
        <v>745.8</v>
      </c>
      <c r="G12" s="42">
        <v>946.2</v>
      </c>
      <c r="H12" s="42">
        <v>1139</v>
      </c>
      <c r="I12" s="47">
        <v>1353.4</v>
      </c>
      <c r="J12" s="83">
        <v>1559.7</v>
      </c>
      <c r="K12" s="83">
        <v>1765.3</v>
      </c>
      <c r="L12" s="83">
        <v>1976.7</v>
      </c>
      <c r="M12" s="83">
        <v>2191.3000000000002</v>
      </c>
      <c r="N12" s="83">
        <v>2483.5</v>
      </c>
    </row>
    <row r="13" spans="1:14" x14ac:dyDescent="0.3">
      <c r="A13" s="70" t="s">
        <v>20</v>
      </c>
      <c r="B13" s="43">
        <v>106.7</v>
      </c>
      <c r="C13" s="43">
        <v>4.9000000000000004</v>
      </c>
      <c r="D13" s="42">
        <v>12.4</v>
      </c>
      <c r="E13" s="42">
        <v>102.4</v>
      </c>
      <c r="F13" s="42">
        <v>41.6</v>
      </c>
      <c r="G13" s="42">
        <v>18.5</v>
      </c>
      <c r="H13" s="42">
        <v>52.9</v>
      </c>
      <c r="I13" s="47">
        <v>65.8</v>
      </c>
      <c r="J13" s="83">
        <v>68.099999999999994</v>
      </c>
      <c r="K13" s="83">
        <v>77.400000000000006</v>
      </c>
      <c r="L13" s="83">
        <v>83.2</v>
      </c>
      <c r="M13" s="83">
        <v>85.8</v>
      </c>
      <c r="N13" s="83">
        <v>94.199999999999989</v>
      </c>
    </row>
    <row r="14" spans="1:14" x14ac:dyDescent="0.3">
      <c r="A14" s="70" t="s">
        <v>21</v>
      </c>
      <c r="B14" s="43">
        <v>-2517</v>
      </c>
      <c r="C14" s="43">
        <v>-275</v>
      </c>
      <c r="D14" s="42">
        <v>-517.29999999999995</v>
      </c>
      <c r="E14" s="42">
        <v>-731.6</v>
      </c>
      <c r="F14" s="42">
        <v>-969.1</v>
      </c>
      <c r="G14" s="42">
        <v>-1080.9000000000001</v>
      </c>
      <c r="H14" s="42">
        <v>-1258.2</v>
      </c>
      <c r="I14" s="47">
        <v>-1485.5</v>
      </c>
      <c r="J14" s="83">
        <v>-1712.8</v>
      </c>
      <c r="K14" s="83">
        <v>-1921.3</v>
      </c>
      <c r="L14" s="83">
        <v>-2136.2999999999997</v>
      </c>
      <c r="M14" s="83">
        <v>-2353.4</v>
      </c>
      <c r="N14" s="83">
        <v>-2570.6999999999998</v>
      </c>
    </row>
    <row r="15" spans="1:14" x14ac:dyDescent="0.3">
      <c r="A15" s="69" t="s">
        <v>22</v>
      </c>
      <c r="B15" s="43">
        <v>3143.7</v>
      </c>
      <c r="C15" s="43">
        <v>217.2</v>
      </c>
      <c r="D15" s="42">
        <v>407.9</v>
      </c>
      <c r="E15" s="42">
        <v>876.8</v>
      </c>
      <c r="F15" s="42">
        <v>935.2</v>
      </c>
      <c r="G15" s="42">
        <v>1022.4</v>
      </c>
      <c r="H15" s="42">
        <v>1373.8</v>
      </c>
      <c r="I15" s="47">
        <v>1610.6</v>
      </c>
      <c r="J15" s="83">
        <v>1749.5</v>
      </c>
      <c r="K15" s="83">
        <v>1910.5</v>
      </c>
      <c r="L15" s="83">
        <v>2189.3000000000002</v>
      </c>
      <c r="M15" s="83">
        <v>2360.1999999999998</v>
      </c>
      <c r="N15" s="83">
        <v>2604.1</v>
      </c>
    </row>
    <row r="16" spans="1:14" x14ac:dyDescent="0.3">
      <c r="A16" s="69" t="s">
        <v>23</v>
      </c>
      <c r="B16" s="43">
        <v>190</v>
      </c>
      <c r="C16" s="43">
        <v>56.1</v>
      </c>
      <c r="D16" s="42">
        <v>65.400000000000006</v>
      </c>
      <c r="E16" s="42">
        <v>74.3</v>
      </c>
      <c r="F16" s="42">
        <v>82</v>
      </c>
      <c r="G16" s="42">
        <v>90.1</v>
      </c>
      <c r="H16" s="42">
        <v>103.9</v>
      </c>
      <c r="I16" s="47">
        <v>112.8</v>
      </c>
      <c r="J16" s="83">
        <v>121.2</v>
      </c>
      <c r="K16" s="83">
        <v>136.1</v>
      </c>
      <c r="L16" s="83">
        <v>146.5</v>
      </c>
      <c r="M16" s="83">
        <v>155.80000000000001</v>
      </c>
      <c r="N16" s="83">
        <v>178.5</v>
      </c>
    </row>
    <row r="17" spans="1:14" s="71" customFormat="1" x14ac:dyDescent="0.3">
      <c r="A17" s="68" t="s">
        <v>24</v>
      </c>
      <c r="B17" s="44">
        <v>8155</v>
      </c>
      <c r="C17" s="44">
        <v>777.3</v>
      </c>
      <c r="D17" s="45">
        <v>1267.5</v>
      </c>
      <c r="E17" s="45">
        <v>1841.3</v>
      </c>
      <c r="F17" s="45">
        <v>2640.3</v>
      </c>
      <c r="G17" s="45">
        <v>3271.5</v>
      </c>
      <c r="H17" s="45">
        <f>H18+H19+H28</f>
        <v>3879.3</v>
      </c>
      <c r="I17" s="45">
        <f>I18+I19+I28</f>
        <v>4622.6000000000004</v>
      </c>
      <c r="J17" s="45">
        <f>J18+J19+J28</f>
        <v>5223.3</v>
      </c>
      <c r="K17" s="45">
        <f>K18+K19+K28</f>
        <v>5923.0999999999995</v>
      </c>
      <c r="L17" s="16">
        <v>6758.2000000000007</v>
      </c>
      <c r="M17" s="16">
        <v>7506.1999999999989</v>
      </c>
      <c r="N17" s="16">
        <v>8338.6999999999989</v>
      </c>
    </row>
    <row r="18" spans="1:14" x14ac:dyDescent="0.3">
      <c r="A18" s="69" t="s">
        <v>25</v>
      </c>
      <c r="B18" s="43">
        <v>5748.8</v>
      </c>
      <c r="C18" s="43">
        <v>550.5</v>
      </c>
      <c r="D18" s="42">
        <v>880.4</v>
      </c>
      <c r="E18" s="42">
        <v>1269.5999999999999</v>
      </c>
      <c r="F18" s="42">
        <v>1862.7</v>
      </c>
      <c r="G18" s="42">
        <v>2317</v>
      </c>
      <c r="H18" s="42">
        <v>2716.8</v>
      </c>
      <c r="I18" s="47">
        <v>3248.8</v>
      </c>
      <c r="J18" s="83">
        <v>3646.8</v>
      </c>
      <c r="K18" s="83">
        <v>4129</v>
      </c>
      <c r="L18" s="83">
        <v>4769.1000000000004</v>
      </c>
      <c r="M18" s="83">
        <v>5308.9</v>
      </c>
      <c r="N18" s="83">
        <v>5922.7</v>
      </c>
    </row>
    <row r="19" spans="1:14" x14ac:dyDescent="0.3">
      <c r="A19" s="69" t="s">
        <v>26</v>
      </c>
      <c r="B19" s="43">
        <v>2255.4</v>
      </c>
      <c r="C19" s="43">
        <v>190.9</v>
      </c>
      <c r="D19" s="42">
        <v>326.5</v>
      </c>
      <c r="E19" s="42">
        <v>498.7</v>
      </c>
      <c r="F19" s="42">
        <v>696.2</v>
      </c>
      <c r="G19" s="42">
        <v>866.2</v>
      </c>
      <c r="H19" s="42">
        <f>SUM(H20:H27)</f>
        <v>1063.0999999999999</v>
      </c>
      <c r="I19" s="42">
        <f>SUM(I20:I27)</f>
        <v>1265.7</v>
      </c>
      <c r="J19" s="42">
        <f>SUM(J20:J27)</f>
        <v>1462.2</v>
      </c>
      <c r="K19" s="42">
        <f>SUM(K20:K27)</f>
        <v>1670.4</v>
      </c>
      <c r="L19" s="83">
        <v>1856</v>
      </c>
      <c r="M19" s="83">
        <v>2058.4</v>
      </c>
      <c r="N19" s="83">
        <v>2252.6999999999998</v>
      </c>
    </row>
    <row r="20" spans="1:14" x14ac:dyDescent="0.3">
      <c r="A20" s="70" t="s">
        <v>27</v>
      </c>
      <c r="B20" s="43">
        <v>1213.3</v>
      </c>
      <c r="C20" s="43">
        <v>99.2</v>
      </c>
      <c r="D20" s="42">
        <v>185.5</v>
      </c>
      <c r="E20" s="42">
        <v>270.3</v>
      </c>
      <c r="F20" s="42">
        <v>374.1</v>
      </c>
      <c r="G20" s="42">
        <v>470.2</v>
      </c>
      <c r="H20" s="42">
        <v>578.79999999999995</v>
      </c>
      <c r="I20" s="47">
        <v>687.1</v>
      </c>
      <c r="J20" s="83">
        <v>794</v>
      </c>
      <c r="K20" s="83">
        <v>906.7</v>
      </c>
      <c r="L20" s="83">
        <v>1010.2</v>
      </c>
      <c r="M20" s="83">
        <v>1125.2</v>
      </c>
      <c r="N20" s="83">
        <v>1231.8999999999999</v>
      </c>
    </row>
    <row r="21" spans="1:14" x14ac:dyDescent="0.3">
      <c r="A21" s="70" t="s">
        <v>28</v>
      </c>
      <c r="B21" s="43">
        <v>211.1</v>
      </c>
      <c r="C21" s="43">
        <v>24</v>
      </c>
      <c r="D21" s="42">
        <v>38.9</v>
      </c>
      <c r="E21" s="42">
        <v>53.3</v>
      </c>
      <c r="F21" s="42">
        <v>72.2</v>
      </c>
      <c r="G21" s="42">
        <v>86.7</v>
      </c>
      <c r="H21" s="42">
        <v>103.2</v>
      </c>
      <c r="I21" s="47">
        <v>119.8</v>
      </c>
      <c r="J21" s="83">
        <v>135.9</v>
      </c>
      <c r="K21" s="83">
        <v>153.4</v>
      </c>
      <c r="L21" s="83">
        <v>170.9</v>
      </c>
      <c r="M21" s="83">
        <v>190.4</v>
      </c>
      <c r="N21" s="83">
        <v>213.1</v>
      </c>
    </row>
    <row r="22" spans="1:14" x14ac:dyDescent="0.3">
      <c r="A22" s="70" t="s">
        <v>29</v>
      </c>
      <c r="B22" s="43">
        <v>58.3</v>
      </c>
      <c r="C22" s="43">
        <v>4.0999999999999996</v>
      </c>
      <c r="D22" s="42">
        <v>6.9</v>
      </c>
      <c r="E22" s="42">
        <v>10.4</v>
      </c>
      <c r="F22" s="42">
        <v>15.7</v>
      </c>
      <c r="G22" s="42">
        <v>20.5</v>
      </c>
      <c r="H22" s="42">
        <v>25.8</v>
      </c>
      <c r="I22" s="47">
        <v>32.4</v>
      </c>
      <c r="J22" s="83">
        <v>38.5</v>
      </c>
      <c r="K22" s="83">
        <v>45.1</v>
      </c>
      <c r="L22" s="83">
        <v>49.3</v>
      </c>
      <c r="M22" s="83">
        <v>53.3</v>
      </c>
      <c r="N22" s="83">
        <v>57.5</v>
      </c>
    </row>
    <row r="23" spans="1:14" x14ac:dyDescent="0.3">
      <c r="A23" s="70" t="s">
        <v>30</v>
      </c>
      <c r="B23" s="43">
        <v>4.4000000000000004</v>
      </c>
      <c r="C23" s="43">
        <v>0.8</v>
      </c>
      <c r="D23" s="42">
        <v>1</v>
      </c>
      <c r="E23" s="42">
        <v>1</v>
      </c>
      <c r="F23" s="42">
        <v>1.2</v>
      </c>
      <c r="G23" s="42">
        <v>1.4</v>
      </c>
      <c r="H23" s="42">
        <v>1.7</v>
      </c>
      <c r="I23" s="47">
        <v>1.9</v>
      </c>
      <c r="J23" s="83">
        <v>2.2000000000000002</v>
      </c>
      <c r="K23" s="83">
        <v>2.5</v>
      </c>
      <c r="L23" s="83">
        <v>2.8</v>
      </c>
      <c r="M23" s="83">
        <v>3.2</v>
      </c>
      <c r="N23" s="83">
        <v>4.0999999999999996</v>
      </c>
    </row>
    <row r="24" spans="1:14" x14ac:dyDescent="0.3">
      <c r="A24" s="70" t="s">
        <v>31</v>
      </c>
      <c r="B24" s="43">
        <v>730.8</v>
      </c>
      <c r="C24" s="43">
        <v>58.3</v>
      </c>
      <c r="D24" s="42">
        <v>84.2</v>
      </c>
      <c r="E24" s="42">
        <v>149.9</v>
      </c>
      <c r="F24" s="42">
        <v>215.4</v>
      </c>
      <c r="G24" s="42">
        <v>266.89999999999998</v>
      </c>
      <c r="H24" s="42">
        <v>331.1</v>
      </c>
      <c r="I24" s="47">
        <v>399.9</v>
      </c>
      <c r="J24" s="83">
        <v>464.8</v>
      </c>
      <c r="K24" s="83">
        <v>533.70000000000005</v>
      </c>
      <c r="L24" s="83">
        <v>591.5</v>
      </c>
      <c r="M24" s="83">
        <v>652</v>
      </c>
      <c r="N24" s="83">
        <v>708.7</v>
      </c>
    </row>
    <row r="25" spans="1:14" x14ac:dyDescent="0.3">
      <c r="A25" s="70" t="s">
        <v>82</v>
      </c>
      <c r="B25" s="43">
        <v>12.8</v>
      </c>
      <c r="C25" s="43">
        <v>1.2</v>
      </c>
      <c r="D25" s="42">
        <v>2.2999999999999998</v>
      </c>
      <c r="E25" s="42">
        <v>3.3</v>
      </c>
      <c r="F25" s="42">
        <v>4.4000000000000004</v>
      </c>
      <c r="G25" s="42">
        <v>5.4</v>
      </c>
      <c r="H25" s="42">
        <v>6.3</v>
      </c>
      <c r="I25" s="47">
        <v>7.2</v>
      </c>
      <c r="J25" s="83">
        <v>8.1</v>
      </c>
      <c r="K25" s="83">
        <v>9</v>
      </c>
      <c r="L25" s="83">
        <v>9.8000000000000007</v>
      </c>
      <c r="M25" s="83">
        <v>10.9</v>
      </c>
      <c r="N25" s="83">
        <v>11.4</v>
      </c>
    </row>
    <row r="26" spans="1:14" x14ac:dyDescent="0.3">
      <c r="A26" s="70" t="s">
        <v>83</v>
      </c>
      <c r="B26" s="43">
        <v>0.4</v>
      </c>
      <c r="C26" s="43">
        <v>0.1</v>
      </c>
      <c r="D26" s="42">
        <v>0.1</v>
      </c>
      <c r="E26" s="42">
        <v>0.1</v>
      </c>
      <c r="F26" s="42">
        <v>0.2</v>
      </c>
      <c r="G26" s="42">
        <v>0.2</v>
      </c>
      <c r="H26" s="42">
        <v>-0.1</v>
      </c>
      <c r="I26" s="47">
        <v>-0.1</v>
      </c>
      <c r="J26" s="83">
        <v>-0.1</v>
      </c>
      <c r="K26" s="83">
        <v>-0.1</v>
      </c>
      <c r="L26" s="83">
        <v>0</v>
      </c>
      <c r="M26" s="83">
        <v>0</v>
      </c>
      <c r="N26" s="83">
        <v>0.1</v>
      </c>
    </row>
    <row r="27" spans="1:14" x14ac:dyDescent="0.3">
      <c r="A27" s="70" t="s">
        <v>84</v>
      </c>
      <c r="B27" s="43">
        <v>24.3</v>
      </c>
      <c r="C27" s="43">
        <v>3.2</v>
      </c>
      <c r="D27" s="42">
        <v>7.6</v>
      </c>
      <c r="E27" s="42">
        <v>10.4</v>
      </c>
      <c r="F27" s="42">
        <v>13</v>
      </c>
      <c r="G27" s="42">
        <v>14.9</v>
      </c>
      <c r="H27" s="42">
        <v>16.3</v>
      </c>
      <c r="I27" s="47">
        <v>17.5</v>
      </c>
      <c r="J27" s="83">
        <v>18.8</v>
      </c>
      <c r="K27" s="83">
        <v>20.100000000000001</v>
      </c>
      <c r="L27" s="83">
        <v>21.5</v>
      </c>
      <c r="M27" s="83">
        <v>23.4</v>
      </c>
      <c r="N27" s="83">
        <v>25.9</v>
      </c>
    </row>
    <row r="28" spans="1:14" x14ac:dyDescent="0.3">
      <c r="A28" s="69" t="s">
        <v>32</v>
      </c>
      <c r="B28" s="43">
        <v>150.80000000000001</v>
      </c>
      <c r="C28" s="43">
        <v>35.9</v>
      </c>
      <c r="D28" s="42">
        <v>60.6</v>
      </c>
      <c r="E28" s="42">
        <v>73</v>
      </c>
      <c r="F28" s="42">
        <v>81.400000000000006</v>
      </c>
      <c r="G28" s="42">
        <v>88.3</v>
      </c>
      <c r="H28" s="42">
        <v>99.4</v>
      </c>
      <c r="I28" s="47">
        <v>108.1</v>
      </c>
      <c r="J28" s="83">
        <v>114.3</v>
      </c>
      <c r="K28" s="83">
        <v>123.7</v>
      </c>
      <c r="L28" s="83">
        <v>133.1</v>
      </c>
      <c r="M28" s="83">
        <v>138.9</v>
      </c>
      <c r="N28" s="83">
        <v>150.4</v>
      </c>
    </row>
    <row r="29" spans="1:14" x14ac:dyDescent="0.3">
      <c r="A29" s="69" t="s">
        <v>249</v>
      </c>
      <c r="B29" s="43"/>
      <c r="C29" s="43"/>
      <c r="D29" s="42"/>
      <c r="E29" s="42"/>
      <c r="F29" s="42"/>
      <c r="G29" s="42"/>
      <c r="H29" s="42"/>
      <c r="I29" s="47"/>
      <c r="J29" s="83"/>
      <c r="K29" s="83"/>
      <c r="L29" s="83"/>
      <c r="M29" s="83"/>
      <c r="N29" s="83">
        <v>12.9</v>
      </c>
    </row>
    <row r="30" spans="1:14" x14ac:dyDescent="0.3">
      <c r="A30" s="68" t="s">
        <v>33</v>
      </c>
      <c r="B30" s="44">
        <v>24.5</v>
      </c>
      <c r="C30" s="44">
        <v>2.1</v>
      </c>
      <c r="D30" s="45">
        <v>3.9</v>
      </c>
      <c r="E30" s="45">
        <v>5.7</v>
      </c>
      <c r="F30" s="45">
        <v>7.4</v>
      </c>
      <c r="G30" s="45">
        <v>9.4</v>
      </c>
      <c r="H30" s="45">
        <v>11</v>
      </c>
      <c r="I30" s="48">
        <v>12.9</v>
      </c>
      <c r="J30" s="16">
        <v>14.8</v>
      </c>
      <c r="K30" s="16">
        <v>16.600000000000001</v>
      </c>
      <c r="L30" s="16">
        <v>18.8</v>
      </c>
      <c r="M30" s="16">
        <v>20.7</v>
      </c>
      <c r="N30" s="16">
        <v>22.6</v>
      </c>
    </row>
    <row r="31" spans="1:14" x14ac:dyDescent="0.3">
      <c r="A31" s="68" t="s">
        <v>85</v>
      </c>
      <c r="B31" s="44">
        <v>11.5</v>
      </c>
      <c r="C31" s="44">
        <v>0.1</v>
      </c>
      <c r="D31" s="45">
        <v>0.3</v>
      </c>
      <c r="E31" s="45">
        <v>0.4</v>
      </c>
      <c r="F31" s="45">
        <v>0.5</v>
      </c>
      <c r="G31" s="45">
        <v>0.6</v>
      </c>
      <c r="H31" s="45">
        <v>0.7</v>
      </c>
      <c r="I31" s="48">
        <v>1</v>
      </c>
      <c r="J31" s="16">
        <v>1</v>
      </c>
      <c r="K31" s="16">
        <v>1.1000000000000001</v>
      </c>
      <c r="L31" s="16">
        <v>1.2</v>
      </c>
      <c r="M31" s="16">
        <v>2</v>
      </c>
      <c r="N31" s="16">
        <v>1.5</v>
      </c>
    </row>
    <row r="32" spans="1:14" x14ac:dyDescent="0.3">
      <c r="A32" s="68" t="s">
        <v>86</v>
      </c>
      <c r="B32" s="44">
        <v>0</v>
      </c>
      <c r="C32" s="44">
        <v>0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8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</row>
    <row r="33" spans="1:14" x14ac:dyDescent="0.3">
      <c r="A33" s="68" t="s">
        <v>35</v>
      </c>
      <c r="B33" s="44">
        <v>1161.5</v>
      </c>
      <c r="C33" s="44">
        <v>49</v>
      </c>
      <c r="D33" s="45">
        <v>94.8</v>
      </c>
      <c r="E33" s="45">
        <v>143.80000000000001</v>
      </c>
      <c r="F33" s="45">
        <v>233</v>
      </c>
      <c r="G33" s="45">
        <v>299.2</v>
      </c>
      <c r="H33" s="45">
        <f>SUM(H34:H38)</f>
        <v>391.2</v>
      </c>
      <c r="I33" s="45">
        <f>SUM(I34:I38)</f>
        <v>469.59999999999997</v>
      </c>
      <c r="J33" s="45">
        <f>SUM(J34:J38)</f>
        <v>591.9</v>
      </c>
      <c r="K33" s="45">
        <f>SUM(K34:K38)</f>
        <v>652.20000000000005</v>
      </c>
      <c r="L33" s="16">
        <v>1038.3</v>
      </c>
      <c r="M33" s="16">
        <v>1088.5</v>
      </c>
      <c r="N33" s="16">
        <v>1394.7</v>
      </c>
    </row>
    <row r="34" spans="1:14" x14ac:dyDescent="0.3">
      <c r="A34" s="68" t="s">
        <v>36</v>
      </c>
      <c r="B34" s="44">
        <v>441.5</v>
      </c>
      <c r="C34" s="44">
        <v>0.4</v>
      </c>
      <c r="D34" s="45">
        <v>0.9</v>
      </c>
      <c r="E34" s="45">
        <v>1.3</v>
      </c>
      <c r="F34" s="45">
        <v>2.2000000000000002</v>
      </c>
      <c r="G34" s="45">
        <v>5</v>
      </c>
      <c r="H34" s="45">
        <v>34.299999999999997</v>
      </c>
      <c r="I34" s="48">
        <v>59.2</v>
      </c>
      <c r="J34" s="16">
        <v>88.4</v>
      </c>
      <c r="K34" s="16">
        <v>88.7</v>
      </c>
      <c r="L34" s="16">
        <v>399.4</v>
      </c>
      <c r="M34" s="16">
        <v>401.9</v>
      </c>
      <c r="N34" s="16">
        <v>608.29999999999995</v>
      </c>
    </row>
    <row r="35" spans="1:14" x14ac:dyDescent="0.3">
      <c r="A35" s="72" t="s">
        <v>37</v>
      </c>
      <c r="B35" s="44">
        <v>328.7</v>
      </c>
      <c r="C35" s="44">
        <v>26.7</v>
      </c>
      <c r="D35" s="45">
        <v>49.6</v>
      </c>
      <c r="E35" s="45">
        <v>75.400000000000006</v>
      </c>
      <c r="F35" s="45">
        <v>109.3</v>
      </c>
      <c r="G35" s="45">
        <v>135.9</v>
      </c>
      <c r="H35" s="45">
        <v>163.9</v>
      </c>
      <c r="I35" s="48">
        <v>195.3</v>
      </c>
      <c r="J35" s="16">
        <v>225.5</v>
      </c>
      <c r="K35" s="16">
        <v>250</v>
      </c>
      <c r="L35" s="16">
        <v>296.8</v>
      </c>
      <c r="M35" s="16">
        <v>325.89999999999998</v>
      </c>
      <c r="N35" s="16">
        <v>358.3</v>
      </c>
    </row>
    <row r="36" spans="1:14" x14ac:dyDescent="0.3">
      <c r="A36" s="68" t="s">
        <v>38</v>
      </c>
      <c r="B36" s="44">
        <v>50.9</v>
      </c>
      <c r="C36" s="44">
        <v>0.2</v>
      </c>
      <c r="D36" s="45">
        <v>0.6</v>
      </c>
      <c r="E36" s="45">
        <v>0.9</v>
      </c>
      <c r="F36" s="45">
        <v>1.2</v>
      </c>
      <c r="G36" s="45">
        <v>1.6</v>
      </c>
      <c r="H36" s="45">
        <v>2.4</v>
      </c>
      <c r="I36" s="48">
        <v>2.9</v>
      </c>
      <c r="J36" s="16">
        <v>3.6</v>
      </c>
      <c r="K36" s="16">
        <v>4.0999999999999996</v>
      </c>
      <c r="L36" s="16">
        <v>4.4000000000000004</v>
      </c>
      <c r="M36" s="16">
        <v>4.9000000000000004</v>
      </c>
      <c r="N36" s="16">
        <v>9.6999999999999993</v>
      </c>
    </row>
    <row r="37" spans="1:14" x14ac:dyDescent="0.3">
      <c r="A37" s="68" t="s">
        <v>238</v>
      </c>
      <c r="B37" s="44">
        <v>8.3000000000000007</v>
      </c>
      <c r="C37" s="44">
        <v>0</v>
      </c>
      <c r="D37" s="45">
        <v>0</v>
      </c>
      <c r="E37" s="45">
        <v>0</v>
      </c>
      <c r="F37" s="45">
        <v>0.3</v>
      </c>
      <c r="G37" s="45">
        <v>0.3</v>
      </c>
      <c r="H37" s="45">
        <v>3</v>
      </c>
      <c r="I37" s="48">
        <v>3.5</v>
      </c>
      <c r="J37" s="16">
        <v>3.5</v>
      </c>
      <c r="K37" s="16">
        <v>3.5</v>
      </c>
      <c r="L37" s="16">
        <v>4</v>
      </c>
      <c r="M37" s="16">
        <v>4</v>
      </c>
      <c r="N37" s="16">
        <v>28.6</v>
      </c>
    </row>
    <row r="38" spans="1:14" x14ac:dyDescent="0.3">
      <c r="A38" s="68" t="s">
        <v>239</v>
      </c>
      <c r="B38" s="44">
        <v>332.1</v>
      </c>
      <c r="C38" s="44">
        <v>21.7</v>
      </c>
      <c r="D38" s="45">
        <v>43.7</v>
      </c>
      <c r="E38" s="45">
        <v>66.2</v>
      </c>
      <c r="F38" s="45">
        <v>120</v>
      </c>
      <c r="G38" s="45">
        <v>156.4</v>
      </c>
      <c r="H38" s="45">
        <v>187.6</v>
      </c>
      <c r="I38" s="48">
        <v>208.7</v>
      </c>
      <c r="J38" s="16">
        <v>270.89999999999998</v>
      </c>
      <c r="K38" s="16">
        <v>305.89999999999998</v>
      </c>
      <c r="L38" s="16">
        <v>333.7</v>
      </c>
      <c r="M38" s="16">
        <v>351.8</v>
      </c>
      <c r="N38" s="16">
        <v>389.8</v>
      </c>
    </row>
    <row r="39" spans="1:14" x14ac:dyDescent="0.3">
      <c r="A39" s="68" t="s">
        <v>42</v>
      </c>
      <c r="B39" s="44">
        <v>2698.6</v>
      </c>
      <c r="C39" s="44">
        <v>8.8000000000000007</v>
      </c>
      <c r="D39" s="45">
        <v>38.1</v>
      </c>
      <c r="E39" s="45">
        <v>118</v>
      </c>
      <c r="F39" s="45">
        <v>203.4</v>
      </c>
      <c r="G39" s="45">
        <v>283.7</v>
      </c>
      <c r="H39" s="45">
        <f>SUM(H40:H42)</f>
        <v>391.9</v>
      </c>
      <c r="I39" s="45">
        <f>SUM(I40:I42)</f>
        <v>482.7</v>
      </c>
      <c r="J39" s="45">
        <f>SUM(J40:J42)</f>
        <v>575.29999999999995</v>
      </c>
      <c r="K39" s="45">
        <f>SUM(K40:K42)</f>
        <v>616.4</v>
      </c>
      <c r="L39" s="16">
        <v>678.4</v>
      </c>
      <c r="M39" s="16">
        <v>898.5</v>
      </c>
      <c r="N39" s="16">
        <v>1467</v>
      </c>
    </row>
    <row r="40" spans="1:14" x14ac:dyDescent="0.3">
      <c r="A40" s="68" t="s">
        <v>87</v>
      </c>
      <c r="B40" s="44">
        <v>42.7</v>
      </c>
      <c r="C40" s="44">
        <v>0.1</v>
      </c>
      <c r="D40" s="45">
        <v>0.2</v>
      </c>
      <c r="E40" s="45">
        <v>1.3</v>
      </c>
      <c r="F40" s="45">
        <v>1.6</v>
      </c>
      <c r="G40" s="45">
        <v>1.8</v>
      </c>
      <c r="H40" s="45">
        <v>1.9</v>
      </c>
      <c r="I40" s="48">
        <v>13.7</v>
      </c>
      <c r="J40" s="16">
        <v>5.9</v>
      </c>
      <c r="K40" s="16">
        <v>6.2</v>
      </c>
      <c r="L40" s="16">
        <v>7.1</v>
      </c>
      <c r="M40" s="16">
        <v>8</v>
      </c>
      <c r="N40" s="16">
        <v>35.6</v>
      </c>
    </row>
    <row r="41" spans="1:14" x14ac:dyDescent="0.3">
      <c r="A41" s="72" t="s">
        <v>88</v>
      </c>
      <c r="B41" s="44">
        <v>0</v>
      </c>
      <c r="C41" s="44">
        <v>1</v>
      </c>
      <c r="D41" s="45">
        <v>1.4</v>
      </c>
      <c r="E41" s="45">
        <v>1.9</v>
      </c>
      <c r="F41" s="45">
        <v>2.7</v>
      </c>
      <c r="G41" s="45">
        <v>4.5</v>
      </c>
      <c r="H41" s="45">
        <v>5.6</v>
      </c>
      <c r="I41" s="48">
        <v>6</v>
      </c>
      <c r="J41" s="16">
        <v>6.4</v>
      </c>
      <c r="K41" s="16">
        <v>7.2</v>
      </c>
      <c r="L41" s="16">
        <v>7.3</v>
      </c>
      <c r="M41" s="16">
        <v>7.8</v>
      </c>
      <c r="N41" s="16">
        <v>8.9</v>
      </c>
    </row>
    <row r="42" spans="1:14" x14ac:dyDescent="0.3">
      <c r="A42" s="68" t="s">
        <v>91</v>
      </c>
      <c r="B42" s="44">
        <v>2655.9</v>
      </c>
      <c r="C42" s="44">
        <v>7.7</v>
      </c>
      <c r="D42" s="45">
        <v>36.5</v>
      </c>
      <c r="E42" s="45">
        <v>114.8</v>
      </c>
      <c r="F42" s="45">
        <v>199.1</v>
      </c>
      <c r="G42" s="45">
        <v>277.39999999999998</v>
      </c>
      <c r="H42" s="45">
        <v>384.4</v>
      </c>
      <c r="I42" s="48">
        <v>463</v>
      </c>
      <c r="J42" s="16">
        <v>563</v>
      </c>
      <c r="K42" s="16">
        <v>603</v>
      </c>
      <c r="L42" s="16">
        <v>664</v>
      </c>
      <c r="M42" s="16">
        <v>882.7</v>
      </c>
      <c r="N42" s="16">
        <v>1422.5</v>
      </c>
    </row>
    <row r="43" spans="1:14" x14ac:dyDescent="0.3">
      <c r="A43" s="73" t="s">
        <v>45</v>
      </c>
      <c r="B43" s="49">
        <v>0</v>
      </c>
      <c r="C43" s="49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1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84"/>
      <c r="K44" s="84"/>
      <c r="L44" s="84"/>
      <c r="M44" s="84"/>
      <c r="N44" s="84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84"/>
      <c r="K45" s="84"/>
      <c r="L45" s="84"/>
      <c r="M45" s="84"/>
      <c r="N45" s="84"/>
    </row>
    <row r="46" spans="1:14" ht="18.75" x14ac:dyDescent="0.3">
      <c r="A46" s="63" t="s">
        <v>248</v>
      </c>
      <c r="B46" s="53"/>
      <c r="C46" s="53"/>
      <c r="D46" s="53"/>
      <c r="E46" s="53"/>
      <c r="F46" s="53"/>
      <c r="G46" s="53"/>
      <c r="H46" s="53"/>
      <c r="I46" s="53"/>
      <c r="J46" s="84"/>
      <c r="K46" s="84"/>
      <c r="L46" s="84"/>
      <c r="M46" s="84"/>
      <c r="N46" s="84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84"/>
      <c r="K47" s="84"/>
      <c r="L47" s="84"/>
      <c r="M47" s="84"/>
      <c r="N47" s="84"/>
    </row>
    <row r="48" spans="1:14" x14ac:dyDescent="0.3">
      <c r="A48" s="65" t="s">
        <v>46</v>
      </c>
    </row>
    <row r="50" spans="1:14" x14ac:dyDescent="0.3">
      <c r="A50" s="114" t="s">
        <v>1</v>
      </c>
      <c r="B50" s="116" t="s">
        <v>247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17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2" t="s">
        <v>10</v>
      </c>
      <c r="K51" s="82" t="s">
        <v>11</v>
      </c>
      <c r="L51" s="82" t="s">
        <v>12</v>
      </c>
      <c r="M51" s="82" t="s">
        <v>13</v>
      </c>
      <c r="N51" s="82" t="s">
        <v>14</v>
      </c>
    </row>
    <row r="52" spans="1:14" x14ac:dyDescent="0.3">
      <c r="A52" s="57" t="s">
        <v>220</v>
      </c>
      <c r="B52" s="56">
        <v>0</v>
      </c>
      <c r="C52" s="56">
        <v>973.4</v>
      </c>
      <c r="D52" s="56">
        <v>1202.8</v>
      </c>
      <c r="E52" s="56">
        <v>1086.5999999999999</v>
      </c>
      <c r="F52" s="56">
        <v>1180.5999999999999</v>
      </c>
      <c r="G52" s="56">
        <v>1172.4000000000001</v>
      </c>
      <c r="H52" s="56">
        <v>1101.5</v>
      </c>
      <c r="I52" s="56">
        <v>1073.8</v>
      </c>
      <c r="J52" s="16">
        <v>1111.74</v>
      </c>
      <c r="K52" s="16">
        <v>1061.2</v>
      </c>
      <c r="L52" s="16">
        <v>1211.3</v>
      </c>
      <c r="M52" s="16">
        <v>1331.8</v>
      </c>
      <c r="N52" s="16">
        <v>2121.8000000000002</v>
      </c>
    </row>
    <row r="53" spans="1:14" x14ac:dyDescent="0.3">
      <c r="A53" s="80" t="s">
        <v>227</v>
      </c>
      <c r="B53" s="47">
        <v>0</v>
      </c>
      <c r="C53" s="47">
        <v>208.3</v>
      </c>
      <c r="D53" s="47">
        <v>112.5</v>
      </c>
      <c r="E53" s="47">
        <v>59.1</v>
      </c>
      <c r="F53" s="47">
        <v>213.8</v>
      </c>
      <c r="G53" s="47">
        <v>196.3</v>
      </c>
      <c r="H53" s="47">
        <v>0.1</v>
      </c>
      <c r="I53" s="47">
        <v>17.5</v>
      </c>
      <c r="J53" s="85">
        <v>23.8</v>
      </c>
      <c r="K53" s="85">
        <v>0</v>
      </c>
      <c r="L53" s="85">
        <v>112.2</v>
      </c>
      <c r="M53" s="85">
        <v>158.9</v>
      </c>
      <c r="N53" s="85">
        <v>64.2</v>
      </c>
    </row>
    <row r="54" spans="1:14" x14ac:dyDescent="0.3">
      <c r="A54" s="57" t="s">
        <v>228</v>
      </c>
      <c r="B54" s="48">
        <v>0</v>
      </c>
      <c r="C54" s="48">
        <v>11.9</v>
      </c>
      <c r="D54" s="48">
        <v>17.600000000000001</v>
      </c>
      <c r="E54" s="48">
        <v>48.2</v>
      </c>
      <c r="F54" s="48">
        <v>33.1</v>
      </c>
      <c r="G54" s="48">
        <v>24.1</v>
      </c>
      <c r="H54" s="48">
        <v>50.7</v>
      </c>
      <c r="I54" s="48">
        <v>33</v>
      </c>
      <c r="J54" s="16">
        <v>60.9</v>
      </c>
      <c r="K54" s="16">
        <v>18.600000000000001</v>
      </c>
      <c r="L54" s="16">
        <v>29</v>
      </c>
      <c r="M54" s="16">
        <v>98.7</v>
      </c>
      <c r="N54" s="16">
        <v>170.7</v>
      </c>
    </row>
    <row r="55" spans="1:14" x14ac:dyDescent="0.3">
      <c r="A55" s="57" t="s">
        <v>47</v>
      </c>
      <c r="B55" s="48">
        <v>17383.3</v>
      </c>
      <c r="C55" s="48">
        <v>985.5</v>
      </c>
      <c r="D55" s="48">
        <v>2206.3000000000002</v>
      </c>
      <c r="E55" s="48">
        <v>3341.2</v>
      </c>
      <c r="F55" s="48">
        <v>4555.2</v>
      </c>
      <c r="G55" s="48">
        <v>5752.2</v>
      </c>
      <c r="H55" s="48">
        <f>H56+H67+H74</f>
        <v>6904.5000000000009</v>
      </c>
      <c r="I55" s="48">
        <f>I56+I67+I74</f>
        <v>8011.7</v>
      </c>
      <c r="J55" s="45">
        <f>J56+J67+J74</f>
        <v>9185</v>
      </c>
      <c r="K55" s="45">
        <f>K56+K67+K74</f>
        <v>10265.300000000001</v>
      </c>
      <c r="L55" s="16">
        <v>11506</v>
      </c>
      <c r="M55" s="16">
        <v>12937.199999999997</v>
      </c>
      <c r="N55" s="16">
        <v>15234.300000000001</v>
      </c>
    </row>
    <row r="56" spans="1:14" x14ac:dyDescent="0.3">
      <c r="A56" s="57" t="s">
        <v>48</v>
      </c>
      <c r="B56" s="48">
        <v>14644.3</v>
      </c>
      <c r="C56" s="48">
        <v>963.9</v>
      </c>
      <c r="D56" s="48">
        <v>2129.9</v>
      </c>
      <c r="E56" s="48">
        <v>3157</v>
      </c>
      <c r="F56" s="48">
        <v>4304.6000000000004</v>
      </c>
      <c r="G56" s="48">
        <v>5445.1</v>
      </c>
      <c r="H56" s="48">
        <f>H57+H58+H59+H60+H66</f>
        <v>6496.5000000000009</v>
      </c>
      <c r="I56" s="48">
        <f>I57+I58+I59+I60+I66</f>
        <v>7526.2999999999993</v>
      </c>
      <c r="J56" s="45">
        <f>J57+J58+J59+J60+J66</f>
        <v>8515.4</v>
      </c>
      <c r="K56" s="45">
        <f>K57+K58+K59+K60+K66</f>
        <v>9393.8000000000011</v>
      </c>
      <c r="L56" s="16">
        <v>10510.5</v>
      </c>
      <c r="M56" s="16">
        <v>11740.299999999997</v>
      </c>
      <c r="N56" s="16">
        <v>13681.6</v>
      </c>
    </row>
    <row r="57" spans="1:14" ht="25.5" x14ac:dyDescent="0.3">
      <c r="A57" s="58" t="s">
        <v>95</v>
      </c>
      <c r="B57" s="48">
        <v>1745</v>
      </c>
      <c r="C57" s="48">
        <v>0</v>
      </c>
      <c r="D57" s="48">
        <v>141.4</v>
      </c>
      <c r="E57" s="48">
        <v>281.8</v>
      </c>
      <c r="F57" s="48">
        <v>423.9</v>
      </c>
      <c r="G57" s="48">
        <v>567.9</v>
      </c>
      <c r="H57" s="48">
        <v>723.8</v>
      </c>
      <c r="I57" s="48">
        <v>878.6</v>
      </c>
      <c r="J57" s="16">
        <v>1027.4000000000001</v>
      </c>
      <c r="K57" s="16">
        <v>1176</v>
      </c>
      <c r="L57" s="16">
        <v>1330.3</v>
      </c>
      <c r="M57" s="16">
        <v>1507.8</v>
      </c>
      <c r="N57" s="16">
        <v>1868.9</v>
      </c>
    </row>
    <row r="58" spans="1:14" x14ac:dyDescent="0.3">
      <c r="A58" s="57" t="s">
        <v>50</v>
      </c>
      <c r="B58" s="48">
        <v>612.6</v>
      </c>
      <c r="C58" s="48">
        <v>0.2</v>
      </c>
      <c r="D58" s="48">
        <v>51.7</v>
      </c>
      <c r="E58" s="48">
        <v>102.6</v>
      </c>
      <c r="F58" s="48">
        <v>153.9</v>
      </c>
      <c r="G58" s="48">
        <v>205.9</v>
      </c>
      <c r="H58" s="48">
        <v>261.7</v>
      </c>
      <c r="I58" s="48">
        <v>317.89999999999998</v>
      </c>
      <c r="J58" s="16">
        <v>371.6</v>
      </c>
      <c r="K58" s="16">
        <v>424.9</v>
      </c>
      <c r="L58" s="16">
        <v>481.5</v>
      </c>
      <c r="M58" s="16">
        <v>544.9</v>
      </c>
      <c r="N58" s="16">
        <v>675.5</v>
      </c>
    </row>
    <row r="59" spans="1:14" x14ac:dyDescent="0.3">
      <c r="A59" s="57" t="s">
        <v>51</v>
      </c>
      <c r="B59" s="48">
        <v>2150.1</v>
      </c>
      <c r="C59" s="48">
        <v>61.5</v>
      </c>
      <c r="D59" s="48">
        <v>213.2</v>
      </c>
      <c r="E59" s="48">
        <v>315.3</v>
      </c>
      <c r="F59" s="48">
        <v>406.8</v>
      </c>
      <c r="G59" s="48">
        <v>506.9</v>
      </c>
      <c r="H59" s="48">
        <v>603.20000000000005</v>
      </c>
      <c r="I59" s="48">
        <v>701.1</v>
      </c>
      <c r="J59" s="16">
        <v>849.9</v>
      </c>
      <c r="K59" s="16">
        <v>939.3</v>
      </c>
      <c r="L59" s="16">
        <v>1044.5999999999999</v>
      </c>
      <c r="M59" s="16">
        <v>1169.7</v>
      </c>
      <c r="N59" s="16">
        <v>1484</v>
      </c>
    </row>
    <row r="60" spans="1:14" x14ac:dyDescent="0.3">
      <c r="A60" s="57" t="s">
        <v>52</v>
      </c>
      <c r="B60" s="48">
        <v>8826.6</v>
      </c>
      <c r="C60" s="48">
        <v>693.9</v>
      </c>
      <c r="D60" s="48">
        <v>1402.8</v>
      </c>
      <c r="E60" s="48">
        <v>2077.3000000000002</v>
      </c>
      <c r="F60" s="48">
        <v>2726.3</v>
      </c>
      <c r="G60" s="48">
        <v>3374.4</v>
      </c>
      <c r="H60" s="48">
        <f>SUM(H61:H65)</f>
        <v>4117.7000000000007</v>
      </c>
      <c r="I60" s="48">
        <f>SUM(I61:I65)</f>
        <v>4821.2</v>
      </c>
      <c r="J60" s="45">
        <f>SUM(J61:J65)</f>
        <v>5435.0999999999995</v>
      </c>
      <c r="K60" s="45">
        <f>SUM(K61:K65)</f>
        <v>6022.2000000000007</v>
      </c>
      <c r="L60" s="45">
        <f>SUM(L61:L65)</f>
        <v>6710.6</v>
      </c>
      <c r="M60" s="16">
        <v>7415.4999999999991</v>
      </c>
      <c r="N60" s="16">
        <v>8486.6</v>
      </c>
    </row>
    <row r="61" spans="1:14" x14ac:dyDescent="0.3">
      <c r="A61" s="59" t="s">
        <v>53</v>
      </c>
      <c r="B61" s="47">
        <v>3257.9</v>
      </c>
      <c r="C61" s="47">
        <v>303.10000000000002</v>
      </c>
      <c r="D61" s="47">
        <v>568.9</v>
      </c>
      <c r="E61" s="47">
        <v>856.9</v>
      </c>
      <c r="F61" s="47">
        <v>1129.5</v>
      </c>
      <c r="G61" s="47">
        <v>1407.8</v>
      </c>
      <c r="H61" s="47">
        <f>2504.1-790</f>
        <v>1714.1</v>
      </c>
      <c r="I61" s="47">
        <f>2826.2-807.4</f>
        <v>2018.7999999999997</v>
      </c>
      <c r="J61" s="83">
        <f>3118.1-831.2</f>
        <v>2286.8999999999996</v>
      </c>
      <c r="K61" s="83">
        <f>3378.4-831.2</f>
        <v>2547.1999999999998</v>
      </c>
      <c r="L61" s="83">
        <f>3810-943.3</f>
        <v>2866.7</v>
      </c>
      <c r="M61" s="83">
        <v>3110.7</v>
      </c>
      <c r="N61" s="83">
        <v>3433.8</v>
      </c>
    </row>
    <row r="62" spans="1:14" x14ac:dyDescent="0.3">
      <c r="A62" s="59" t="s">
        <v>92</v>
      </c>
      <c r="B62" s="47">
        <v>3777.6</v>
      </c>
      <c r="C62" s="47">
        <v>327.5</v>
      </c>
      <c r="D62" s="47">
        <v>648.9</v>
      </c>
      <c r="E62" s="47">
        <v>931.6</v>
      </c>
      <c r="F62" s="47">
        <v>1227.9000000000001</v>
      </c>
      <c r="G62" s="47">
        <v>1510.1</v>
      </c>
      <c r="H62" s="47">
        <v>1807.7</v>
      </c>
      <c r="I62" s="47">
        <v>2107.6</v>
      </c>
      <c r="J62" s="83">
        <v>2385.5</v>
      </c>
      <c r="K62" s="83">
        <v>2652.3</v>
      </c>
      <c r="L62" s="83">
        <v>2942.3</v>
      </c>
      <c r="M62" s="83">
        <v>3336.6</v>
      </c>
      <c r="N62" s="83">
        <v>3696.2000000000003</v>
      </c>
    </row>
    <row r="63" spans="1:14" ht="33" x14ac:dyDescent="0.3">
      <c r="A63" s="60" t="s">
        <v>93</v>
      </c>
      <c r="B63" s="47">
        <v>1037.7</v>
      </c>
      <c r="C63" s="47">
        <v>2.8</v>
      </c>
      <c r="D63" s="47">
        <v>50.7</v>
      </c>
      <c r="E63" s="47">
        <v>108.7</v>
      </c>
      <c r="F63" s="47">
        <v>135.30000000000001</v>
      </c>
      <c r="G63" s="47">
        <v>161.1</v>
      </c>
      <c r="H63" s="47">
        <v>207.9</v>
      </c>
      <c r="I63" s="47">
        <v>245.6</v>
      </c>
      <c r="J63" s="83">
        <v>279.2</v>
      </c>
      <c r="K63" s="83">
        <v>286.60000000000002</v>
      </c>
      <c r="L63" s="83">
        <v>310.5</v>
      </c>
      <c r="M63" s="83">
        <v>321</v>
      </c>
      <c r="N63" s="83">
        <v>643.4</v>
      </c>
    </row>
    <row r="64" spans="1:14" x14ac:dyDescent="0.3">
      <c r="A64" s="59" t="s">
        <v>235</v>
      </c>
      <c r="B64" s="47">
        <v>2.7</v>
      </c>
      <c r="C64" s="47">
        <v>0</v>
      </c>
      <c r="D64" s="47">
        <v>0</v>
      </c>
      <c r="E64" s="47">
        <v>0</v>
      </c>
      <c r="F64" s="47">
        <v>0.1</v>
      </c>
      <c r="G64" s="47">
        <v>0.4</v>
      </c>
      <c r="H64" s="47">
        <v>1.5</v>
      </c>
      <c r="I64" s="47">
        <v>1.5</v>
      </c>
      <c r="J64" s="83">
        <v>1.5</v>
      </c>
      <c r="K64" s="83">
        <v>1.5</v>
      </c>
      <c r="L64" s="83">
        <v>1.5</v>
      </c>
      <c r="M64" s="83">
        <v>1.8</v>
      </c>
      <c r="N64" s="83">
        <v>1.8</v>
      </c>
    </row>
    <row r="65" spans="1:14" x14ac:dyDescent="0.3">
      <c r="A65" s="59" t="s">
        <v>97</v>
      </c>
      <c r="B65" s="47">
        <v>750.7</v>
      </c>
      <c r="C65" s="47">
        <v>60.5</v>
      </c>
      <c r="D65" s="47">
        <v>134.30000000000001</v>
      </c>
      <c r="E65" s="47">
        <v>180.1</v>
      </c>
      <c r="F65" s="47">
        <v>233.5</v>
      </c>
      <c r="G65" s="47">
        <v>295</v>
      </c>
      <c r="H65" s="47">
        <v>386.5</v>
      </c>
      <c r="I65" s="47">
        <v>447.7</v>
      </c>
      <c r="J65" s="83">
        <v>482</v>
      </c>
      <c r="K65" s="83">
        <v>534.6</v>
      </c>
      <c r="L65" s="83">
        <v>589.6</v>
      </c>
      <c r="M65" s="83">
        <v>645.4</v>
      </c>
      <c r="N65" s="83">
        <v>711.4</v>
      </c>
    </row>
    <row r="66" spans="1:14" x14ac:dyDescent="0.3">
      <c r="A66" s="57" t="s">
        <v>58</v>
      </c>
      <c r="B66" s="48">
        <v>1310</v>
      </c>
      <c r="C66" s="48">
        <v>208.3</v>
      </c>
      <c r="D66" s="48">
        <v>320.8</v>
      </c>
      <c r="E66" s="48">
        <v>380</v>
      </c>
      <c r="F66" s="48">
        <v>593.70000000000005</v>
      </c>
      <c r="G66" s="48">
        <v>790</v>
      </c>
      <c r="H66" s="79">
        <f>0.1+790</f>
        <v>790.1</v>
      </c>
      <c r="I66" s="79">
        <f>0.1+807.4</f>
        <v>807.5</v>
      </c>
      <c r="J66" s="16">
        <f>0.2+831.2</f>
        <v>831.40000000000009</v>
      </c>
      <c r="K66" s="16">
        <f>0.2+831.2</f>
        <v>831.40000000000009</v>
      </c>
      <c r="L66" s="16">
        <f>0.2+943.3</f>
        <v>943.5</v>
      </c>
      <c r="M66" s="16">
        <v>1102.4000000000001</v>
      </c>
      <c r="N66" s="16">
        <v>1166.5999999999999</v>
      </c>
    </row>
    <row r="67" spans="1:14" x14ac:dyDescent="0.3">
      <c r="A67" s="57" t="s">
        <v>59</v>
      </c>
      <c r="B67" s="48">
        <v>2739</v>
      </c>
      <c r="C67" s="48">
        <v>22.1</v>
      </c>
      <c r="D67" s="48">
        <v>77.7</v>
      </c>
      <c r="E67" s="48">
        <v>187</v>
      </c>
      <c r="F67" s="48">
        <v>252.3</v>
      </c>
      <c r="G67" s="48">
        <v>309.2</v>
      </c>
      <c r="H67" s="48">
        <f>H68+H69</f>
        <v>409.90000000000003</v>
      </c>
      <c r="I67" s="48">
        <f>I68+I69</f>
        <v>487.79999999999995</v>
      </c>
      <c r="J67" s="45">
        <f>J68+J69</f>
        <v>671.40000000000009</v>
      </c>
      <c r="K67" s="45">
        <f>K68+K69</f>
        <v>873.4</v>
      </c>
      <c r="L67" s="16">
        <v>996.90000000000009</v>
      </c>
      <c r="M67" s="16">
        <v>1200.4000000000001</v>
      </c>
      <c r="N67" s="16">
        <v>1552.7</v>
      </c>
    </row>
    <row r="68" spans="1:14" x14ac:dyDescent="0.3">
      <c r="A68" s="57" t="s">
        <v>60</v>
      </c>
      <c r="B68" s="48">
        <v>899.9</v>
      </c>
      <c r="C68" s="48">
        <v>12.1</v>
      </c>
      <c r="D68" s="48">
        <v>30.1</v>
      </c>
      <c r="E68" s="48">
        <v>78.5</v>
      </c>
      <c r="F68" s="48">
        <v>111.9</v>
      </c>
      <c r="G68" s="48">
        <v>136.5</v>
      </c>
      <c r="H68" s="48">
        <v>187.3</v>
      </c>
      <c r="I68" s="48">
        <v>220.7</v>
      </c>
      <c r="J68" s="16">
        <v>282.3</v>
      </c>
      <c r="K68" s="16">
        <v>301.39999999999998</v>
      </c>
      <c r="L68" s="16">
        <v>330.8</v>
      </c>
      <c r="M68" s="16">
        <v>430.1</v>
      </c>
      <c r="N68" s="16">
        <v>605.5</v>
      </c>
    </row>
    <row r="69" spans="1:14" x14ac:dyDescent="0.3">
      <c r="A69" s="57" t="s">
        <v>61</v>
      </c>
      <c r="B69" s="48">
        <v>1839.1</v>
      </c>
      <c r="C69" s="48">
        <v>10</v>
      </c>
      <c r="D69" s="48">
        <v>47.6</v>
      </c>
      <c r="E69" s="48">
        <v>108.5</v>
      </c>
      <c r="F69" s="48">
        <v>140.4</v>
      </c>
      <c r="G69" s="48">
        <v>172.6</v>
      </c>
      <c r="H69" s="48">
        <f>SUM(H70:H73)</f>
        <v>222.60000000000002</v>
      </c>
      <c r="I69" s="48">
        <f>SUM(I70:I73)</f>
        <v>267.09999999999997</v>
      </c>
      <c r="J69" s="45">
        <f>SUM(J70:J73)</f>
        <v>389.1</v>
      </c>
      <c r="K69" s="45">
        <f>SUM(K70:K73)</f>
        <v>572</v>
      </c>
      <c r="L69" s="16">
        <v>666.1</v>
      </c>
      <c r="M69" s="16">
        <v>770.3</v>
      </c>
      <c r="N69" s="16">
        <v>947.2</v>
      </c>
    </row>
    <row r="70" spans="1:14" x14ac:dyDescent="0.3">
      <c r="A70" s="59" t="s">
        <v>62</v>
      </c>
      <c r="B70" s="47">
        <v>1040.9000000000001</v>
      </c>
      <c r="C70" s="47">
        <v>5.4</v>
      </c>
      <c r="D70" s="47">
        <v>29.9</v>
      </c>
      <c r="E70" s="47">
        <v>70.900000000000006</v>
      </c>
      <c r="F70" s="47">
        <v>92.8</v>
      </c>
      <c r="G70" s="47">
        <v>118.5</v>
      </c>
      <c r="H70" s="47">
        <v>156.80000000000001</v>
      </c>
      <c r="I70" s="47">
        <v>180.6</v>
      </c>
      <c r="J70" s="83">
        <v>265.8</v>
      </c>
      <c r="K70" s="83">
        <v>442.8</v>
      </c>
      <c r="L70" s="83">
        <v>523.6</v>
      </c>
      <c r="M70" s="83">
        <v>600</v>
      </c>
      <c r="N70" s="83">
        <v>734</v>
      </c>
    </row>
    <row r="71" spans="1:14" x14ac:dyDescent="0.3">
      <c r="A71" s="59" t="s">
        <v>54</v>
      </c>
      <c r="B71" s="47">
        <v>79.2</v>
      </c>
      <c r="C71" s="47">
        <v>3.7</v>
      </c>
      <c r="D71" s="47">
        <v>3.7</v>
      </c>
      <c r="E71" s="47">
        <v>5.2</v>
      </c>
      <c r="F71" s="47">
        <v>5.3</v>
      </c>
      <c r="G71" s="47">
        <v>5.5</v>
      </c>
      <c r="H71" s="47">
        <v>7.9</v>
      </c>
      <c r="I71" s="47">
        <v>9.4</v>
      </c>
      <c r="J71" s="83">
        <v>9.6</v>
      </c>
      <c r="K71" s="83">
        <v>10</v>
      </c>
      <c r="L71" s="83">
        <v>10.9</v>
      </c>
      <c r="M71" s="83">
        <v>32.4</v>
      </c>
      <c r="N71" s="83">
        <v>35.1</v>
      </c>
    </row>
    <row r="72" spans="1:14" ht="33" x14ac:dyDescent="0.3">
      <c r="A72" s="60" t="s">
        <v>96</v>
      </c>
      <c r="B72" s="47">
        <v>719</v>
      </c>
      <c r="C72" s="47">
        <v>0.9</v>
      </c>
      <c r="D72" s="47">
        <v>14</v>
      </c>
      <c r="E72" s="47">
        <v>32.4</v>
      </c>
      <c r="F72" s="47">
        <v>42.3</v>
      </c>
      <c r="G72" s="47">
        <v>48.6</v>
      </c>
      <c r="H72" s="47">
        <v>57.9</v>
      </c>
      <c r="I72" s="47">
        <v>76.7</v>
      </c>
      <c r="J72" s="83">
        <v>113.3</v>
      </c>
      <c r="K72" s="83">
        <v>118.8</v>
      </c>
      <c r="L72" s="83">
        <v>131.19999999999999</v>
      </c>
      <c r="M72" s="83">
        <v>137.5</v>
      </c>
      <c r="N72" s="83">
        <v>177.3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0.4</v>
      </c>
      <c r="J73" s="83">
        <v>0.4</v>
      </c>
      <c r="K73" s="83">
        <v>0.4</v>
      </c>
      <c r="L73" s="83">
        <v>0.4</v>
      </c>
      <c r="M73" s="83">
        <v>0.4</v>
      </c>
      <c r="N73" s="83">
        <v>0.8</v>
      </c>
    </row>
    <row r="74" spans="1:14" x14ac:dyDescent="0.3">
      <c r="A74" s="61" t="s">
        <v>64</v>
      </c>
      <c r="B74" s="51">
        <v>0</v>
      </c>
      <c r="C74" s="51">
        <v>-0.5</v>
      </c>
      <c r="D74" s="51">
        <v>-1.3</v>
      </c>
      <c r="E74" s="51">
        <v>-2.8</v>
      </c>
      <c r="F74" s="51">
        <v>-1.7</v>
      </c>
      <c r="G74" s="51">
        <v>-2.1</v>
      </c>
      <c r="H74" s="51">
        <v>-1.9</v>
      </c>
      <c r="I74" s="51">
        <v>-2.4</v>
      </c>
      <c r="J74" s="20">
        <v>-1.8</v>
      </c>
      <c r="K74" s="20">
        <v>-1.9</v>
      </c>
      <c r="L74" s="20">
        <v>-1.4</v>
      </c>
      <c r="M74" s="20">
        <v>-3.5</v>
      </c>
      <c r="N74" s="20">
        <v>0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84"/>
      <c r="K75" s="84"/>
      <c r="L75" s="84"/>
      <c r="M75" s="84"/>
      <c r="N75" s="84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84"/>
      <c r="K76" s="84"/>
      <c r="L76" s="84"/>
      <c r="M76" s="84"/>
      <c r="N76" s="84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84"/>
      <c r="K77" s="84"/>
      <c r="L77" s="84"/>
      <c r="M77" s="84"/>
      <c r="N77" s="84"/>
    </row>
    <row r="78" spans="1:14" ht="18.75" x14ac:dyDescent="0.3">
      <c r="A78" s="63" t="s">
        <v>248</v>
      </c>
      <c r="B78" s="53"/>
      <c r="C78" s="53"/>
      <c r="D78" s="53"/>
      <c r="E78" s="53"/>
      <c r="F78" s="53"/>
      <c r="G78" s="53"/>
      <c r="H78" s="53"/>
      <c r="I78" s="53"/>
      <c r="J78" s="84"/>
      <c r="K78" s="84"/>
      <c r="L78" s="84"/>
      <c r="M78" s="84"/>
      <c r="N78" s="84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84"/>
      <c r="K79" s="84"/>
      <c r="L79" s="84"/>
      <c r="M79" s="84"/>
      <c r="N79" s="84"/>
    </row>
    <row r="80" spans="1:14" x14ac:dyDescent="0.3">
      <c r="A80" s="65" t="s">
        <v>65</v>
      </c>
    </row>
    <row r="82" spans="1:14" x14ac:dyDescent="0.3">
      <c r="A82" s="114" t="s">
        <v>1</v>
      </c>
      <c r="B82" s="116" t="s">
        <v>247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17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2" t="s">
        <v>10</v>
      </c>
      <c r="K83" s="82" t="s">
        <v>11</v>
      </c>
      <c r="L83" s="82" t="s">
        <v>12</v>
      </c>
      <c r="M83" s="82" t="s">
        <v>13</v>
      </c>
      <c r="N83" s="82" t="s">
        <v>14</v>
      </c>
    </row>
    <row r="84" spans="1:14" x14ac:dyDescent="0.3">
      <c r="A84" s="57" t="s">
        <v>229</v>
      </c>
      <c r="B84" s="56">
        <v>0</v>
      </c>
      <c r="C84" s="56">
        <v>92.3</v>
      </c>
      <c r="D84" s="56">
        <v>-500</v>
      </c>
      <c r="E84" s="56">
        <v>70.7</v>
      </c>
      <c r="F84" s="56">
        <v>-298.10000000000002</v>
      </c>
      <c r="G84" s="56">
        <v>-256.39999999999998</v>
      </c>
      <c r="H84" s="56">
        <v>72.599999999999994</v>
      </c>
      <c r="I84" s="41">
        <v>53.1</v>
      </c>
      <c r="J84" s="16">
        <v>-227.2</v>
      </c>
      <c r="K84" s="16">
        <v>-94.8</v>
      </c>
      <c r="L84" s="16">
        <v>336.1</v>
      </c>
      <c r="M84" s="16">
        <v>-229.7</v>
      </c>
      <c r="N84" s="16">
        <v>-238.7</v>
      </c>
    </row>
    <row r="85" spans="1:14" x14ac:dyDescent="0.3">
      <c r="A85" s="57" t="s">
        <v>230</v>
      </c>
      <c r="B85" s="48">
        <v>0</v>
      </c>
      <c r="C85" s="48">
        <v>926</v>
      </c>
      <c r="D85" s="48">
        <v>1074.5999999999999</v>
      </c>
      <c r="E85" s="48">
        <v>1295.7</v>
      </c>
      <c r="F85" s="48">
        <v>-72</v>
      </c>
      <c r="G85" s="48">
        <v>1206.2</v>
      </c>
      <c r="H85" s="48">
        <v>57.4</v>
      </c>
      <c r="I85" s="41">
        <v>491.9</v>
      </c>
      <c r="J85" s="16">
        <v>849.6</v>
      </c>
      <c r="K85" s="16">
        <v>281.60000000000002</v>
      </c>
      <c r="L85" s="16">
        <v>-59.1</v>
      </c>
      <c r="M85" s="16">
        <v>912</v>
      </c>
      <c r="N85" s="16">
        <v>-274.3</v>
      </c>
    </row>
    <row r="86" spans="1:14" ht="18" x14ac:dyDescent="0.3">
      <c r="A86" s="59" t="s">
        <v>231</v>
      </c>
      <c r="B86" s="47">
        <v>0</v>
      </c>
      <c r="C86" s="47">
        <v>141.6</v>
      </c>
      <c r="D86" s="47">
        <v>736.9</v>
      </c>
      <c r="E86" s="47">
        <v>2184.1</v>
      </c>
      <c r="F86" s="47">
        <v>-288.60000000000002</v>
      </c>
      <c r="G86" s="47">
        <v>338.2</v>
      </c>
      <c r="H86" s="47">
        <v>366.8</v>
      </c>
      <c r="I86" s="46">
        <v>0</v>
      </c>
      <c r="J86" s="83">
        <v>90</v>
      </c>
      <c r="K86" s="83">
        <v>250.6</v>
      </c>
      <c r="L86" s="83">
        <v>1221.3</v>
      </c>
      <c r="M86" s="83">
        <v>-163.4</v>
      </c>
      <c r="N86" s="83">
        <v>0</v>
      </c>
    </row>
    <row r="87" spans="1:14" ht="18" x14ac:dyDescent="0.3">
      <c r="A87" s="59" t="s">
        <v>232</v>
      </c>
      <c r="B87" s="47">
        <v>0</v>
      </c>
      <c r="C87" s="47">
        <v>784.4</v>
      </c>
      <c r="D87" s="47">
        <v>337.7</v>
      </c>
      <c r="E87" s="47">
        <v>-888.4</v>
      </c>
      <c r="F87" s="47">
        <v>216.6</v>
      </c>
      <c r="G87" s="47">
        <v>868</v>
      </c>
      <c r="H87" s="47">
        <v>-309.39999999999998</v>
      </c>
      <c r="I87" s="46">
        <v>491.9</v>
      </c>
      <c r="J87" s="83">
        <v>759.4</v>
      </c>
      <c r="K87" s="83">
        <v>31</v>
      </c>
      <c r="L87" s="83">
        <v>-1280.4000000000001</v>
      </c>
      <c r="M87" s="83">
        <v>1075.0999999999999</v>
      </c>
      <c r="N87" s="83">
        <v>-274</v>
      </c>
    </row>
    <row r="88" spans="1:14" x14ac:dyDescent="0.3">
      <c r="A88" s="57" t="s">
        <v>233</v>
      </c>
      <c r="B88" s="48">
        <v>0</v>
      </c>
      <c r="C88" s="48">
        <v>-1018.3</v>
      </c>
      <c r="D88" s="48">
        <v>-574.6</v>
      </c>
      <c r="E88" s="48">
        <v>-1366.4</v>
      </c>
      <c r="F88" s="48">
        <v>370.1</v>
      </c>
      <c r="G88" s="48">
        <v>-949.8</v>
      </c>
      <c r="H88" s="48">
        <v>-130</v>
      </c>
      <c r="I88" s="41">
        <v>-545</v>
      </c>
      <c r="J88" s="16">
        <v>-622.4</v>
      </c>
      <c r="K88" s="16">
        <v>-186.8</v>
      </c>
      <c r="L88" s="16">
        <v>-277</v>
      </c>
      <c r="M88" s="16">
        <v>-681.4</v>
      </c>
      <c r="N88" s="16">
        <v>512.6</v>
      </c>
    </row>
    <row r="89" spans="1:14" x14ac:dyDescent="0.3">
      <c r="A89" s="57" t="s">
        <v>66</v>
      </c>
      <c r="B89" s="48">
        <v>-1993.2</v>
      </c>
      <c r="C89" s="48">
        <v>92.3</v>
      </c>
      <c r="D89" s="48">
        <v>-407.7</v>
      </c>
      <c r="E89" s="48">
        <v>-337</v>
      </c>
      <c r="F89" s="48">
        <v>-635.1</v>
      </c>
      <c r="G89" s="48">
        <v>-891.5</v>
      </c>
      <c r="H89" s="48">
        <v>-818.9</v>
      </c>
      <c r="I89" s="41">
        <v>-765.8</v>
      </c>
      <c r="J89" s="16">
        <v>-993</v>
      </c>
      <c r="K89" s="16">
        <v>-1087.8</v>
      </c>
      <c r="L89" s="16">
        <v>-751.7</v>
      </c>
      <c r="M89" s="16">
        <v>-981.4</v>
      </c>
      <c r="N89" s="16">
        <v>-1220.0999999999999</v>
      </c>
    </row>
    <row r="90" spans="1:14" x14ac:dyDescent="0.3">
      <c r="A90" s="57" t="s">
        <v>67</v>
      </c>
      <c r="B90" s="48">
        <v>0</v>
      </c>
      <c r="C90" s="48">
        <v>926</v>
      </c>
      <c r="D90" s="48">
        <v>2000.6</v>
      </c>
      <c r="E90" s="48">
        <v>3296.3</v>
      </c>
      <c r="F90" s="48">
        <v>3224.3</v>
      </c>
      <c r="G90" s="48">
        <v>4430.5</v>
      </c>
      <c r="H90" s="48">
        <v>4487.8999999999996</v>
      </c>
      <c r="I90" s="41">
        <v>4979.8</v>
      </c>
      <c r="J90" s="16">
        <v>5829.4</v>
      </c>
      <c r="K90" s="16">
        <v>6111</v>
      </c>
      <c r="L90" s="16">
        <v>6051.9</v>
      </c>
      <c r="M90" s="16">
        <v>6963.9</v>
      </c>
      <c r="N90" s="16">
        <v>6689.6</v>
      </c>
    </row>
    <row r="91" spans="1:14" x14ac:dyDescent="0.3">
      <c r="A91" s="59" t="s">
        <v>68</v>
      </c>
      <c r="B91" s="47">
        <v>0</v>
      </c>
      <c r="C91" s="47">
        <v>141.6</v>
      </c>
      <c r="D91" s="47">
        <v>878.5</v>
      </c>
      <c r="E91" s="47">
        <v>3062.6</v>
      </c>
      <c r="F91" s="47">
        <v>2774</v>
      </c>
      <c r="G91" s="47">
        <v>3112.2</v>
      </c>
      <c r="H91" s="47">
        <v>3479</v>
      </c>
      <c r="I91" s="46">
        <v>3479</v>
      </c>
      <c r="J91" s="83">
        <v>3569</v>
      </c>
      <c r="K91" s="83">
        <v>3819.7</v>
      </c>
      <c r="L91" s="83">
        <v>5040.8999999999996</v>
      </c>
      <c r="M91" s="83">
        <v>4877.5</v>
      </c>
      <c r="N91" s="83">
        <v>4877.5</v>
      </c>
    </row>
    <row r="92" spans="1:14" x14ac:dyDescent="0.3">
      <c r="A92" s="59" t="s">
        <v>69</v>
      </c>
      <c r="B92" s="47">
        <v>0</v>
      </c>
      <c r="C92" s="47">
        <v>784.4</v>
      </c>
      <c r="D92" s="47">
        <v>1122.0999999999999</v>
      </c>
      <c r="E92" s="47">
        <v>233.7</v>
      </c>
      <c r="F92" s="47">
        <v>450.3</v>
      </c>
      <c r="G92" s="47">
        <v>1318.3</v>
      </c>
      <c r="H92" s="47">
        <v>1008.9</v>
      </c>
      <c r="I92" s="46">
        <v>1500.8</v>
      </c>
      <c r="J92" s="83">
        <v>2260.3000000000002</v>
      </c>
      <c r="K92" s="83">
        <v>2291.4</v>
      </c>
      <c r="L92" s="83">
        <v>1011</v>
      </c>
      <c r="M92" s="83">
        <v>2086.1</v>
      </c>
      <c r="N92" s="83">
        <v>1812.1</v>
      </c>
    </row>
    <row r="93" spans="1:14" x14ac:dyDescent="0.3">
      <c r="A93" s="61" t="s">
        <v>70</v>
      </c>
      <c r="B93" s="51">
        <v>0</v>
      </c>
      <c r="C93" s="51">
        <v>-1018.3</v>
      </c>
      <c r="D93" s="51">
        <v>-1592.9</v>
      </c>
      <c r="E93" s="51">
        <v>-2959.3</v>
      </c>
      <c r="F93" s="51">
        <v>-2589.1999999999998</v>
      </c>
      <c r="G93" s="51">
        <v>-3539</v>
      </c>
      <c r="H93" s="51">
        <v>-3669</v>
      </c>
      <c r="I93" s="52">
        <v>-4214</v>
      </c>
      <c r="J93" s="20">
        <v>-4836.3999999999996</v>
      </c>
      <c r="K93" s="20">
        <v>-5023.2</v>
      </c>
      <c r="L93" s="20">
        <v>-5300.2</v>
      </c>
      <c r="M93" s="20">
        <v>-5982.1</v>
      </c>
      <c r="N93" s="20">
        <v>-5469.5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1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94"/>
  <sheetViews>
    <sheetView topLeftCell="A46" zoomScaleNormal="100" workbookViewId="0">
      <pane xSplit="1" topLeftCell="B1" activePane="topRight" state="frozen"/>
      <selection pane="topRight" activeCell="C55" sqref="C55"/>
    </sheetView>
  </sheetViews>
  <sheetFormatPr defaultColWidth="9.140625" defaultRowHeight="16.5" x14ac:dyDescent="0.3"/>
  <cols>
    <col min="1" max="1" width="53.28515625" style="64" customWidth="1"/>
    <col min="2" max="2" width="14.140625" style="54" bestFit="1" customWidth="1"/>
    <col min="3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5" ht="18.75" x14ac:dyDescent="0.3">
      <c r="A1" s="63" t="s">
        <v>250</v>
      </c>
    </row>
    <row r="3" spans="1:15" x14ac:dyDescent="0.3">
      <c r="A3" s="65" t="s">
        <v>0</v>
      </c>
    </row>
    <row r="5" spans="1:15" x14ac:dyDescent="0.3">
      <c r="A5" s="114" t="s">
        <v>1</v>
      </c>
      <c r="B5" s="116" t="s">
        <v>251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5" x14ac:dyDescent="0.3">
      <c r="A6" s="115"/>
      <c r="B6" s="117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5" x14ac:dyDescent="0.3">
      <c r="A7" s="76" t="s">
        <v>217</v>
      </c>
      <c r="B7" s="88">
        <v>0</v>
      </c>
      <c r="C7" s="88">
        <v>1095.7</v>
      </c>
      <c r="D7" s="56">
        <v>864.4</v>
      </c>
      <c r="E7" s="56">
        <v>1071.45</v>
      </c>
      <c r="F7" s="56">
        <v>1168.7</v>
      </c>
      <c r="G7" s="56">
        <v>1050</v>
      </c>
      <c r="H7" s="56">
        <v>1324.6</v>
      </c>
      <c r="I7" s="56">
        <v>1330.2</v>
      </c>
      <c r="J7" s="41">
        <v>1047.5</v>
      </c>
      <c r="K7" s="41">
        <v>1166.5999999999999</v>
      </c>
      <c r="L7" s="41">
        <v>1641.3</v>
      </c>
      <c r="M7" s="41">
        <v>1232.7</v>
      </c>
      <c r="N7" s="41">
        <v>2377.5</v>
      </c>
    </row>
    <row r="8" spans="1:15" x14ac:dyDescent="0.3">
      <c r="A8" s="57" t="s">
        <v>15</v>
      </c>
      <c r="B8" s="89">
        <v>13982.8</v>
      </c>
      <c r="C8" s="89">
        <v>1096.0999999999999</v>
      </c>
      <c r="D8" s="48">
        <v>1961.5</v>
      </c>
      <c r="E8" s="48">
        <v>3033.4999999999995</v>
      </c>
      <c r="F8" s="48">
        <v>4202.6000000000004</v>
      </c>
      <c r="G8" s="48">
        <v>5253.4000000000005</v>
      </c>
      <c r="H8" s="48">
        <v>6582.4000000000015</v>
      </c>
      <c r="I8" s="48">
        <v>7912.9000000000005</v>
      </c>
      <c r="J8" s="48">
        <v>8960.8000000000011</v>
      </c>
      <c r="K8" s="48">
        <v>10128.100000000002</v>
      </c>
      <c r="L8" s="41">
        <v>11769.8</v>
      </c>
      <c r="M8" s="41">
        <v>13002.899999999998</v>
      </c>
      <c r="N8" s="41">
        <v>15381.000000000002</v>
      </c>
      <c r="O8" s="93"/>
    </row>
    <row r="9" spans="1:15" x14ac:dyDescent="0.3">
      <c r="A9" s="68" t="s">
        <v>16</v>
      </c>
      <c r="B9" s="89">
        <v>11361.5</v>
      </c>
      <c r="C9" s="89">
        <v>1044.0999999999999</v>
      </c>
      <c r="D9" s="48">
        <v>1765</v>
      </c>
      <c r="E9" s="48">
        <v>2671.2999999999997</v>
      </c>
      <c r="F9" s="48">
        <v>3625.0000000000005</v>
      </c>
      <c r="G9" s="48">
        <v>4531.3</v>
      </c>
      <c r="H9" s="48">
        <v>5644.0000000000009</v>
      </c>
      <c r="I9" s="48">
        <v>6781.8</v>
      </c>
      <c r="J9" s="48">
        <v>7623.6000000000013</v>
      </c>
      <c r="K9" s="48">
        <v>8552.4000000000015</v>
      </c>
      <c r="L9" s="41">
        <v>9692</v>
      </c>
      <c r="M9" s="41">
        <v>10769.3</v>
      </c>
      <c r="N9" s="41">
        <v>11966.2</v>
      </c>
    </row>
    <row r="10" spans="1:15" x14ac:dyDescent="0.3">
      <c r="A10" s="68" t="s">
        <v>17</v>
      </c>
      <c r="B10" s="89">
        <v>2718.7999999999997</v>
      </c>
      <c r="C10" s="89">
        <v>198.99999999999997</v>
      </c>
      <c r="D10" s="48">
        <v>362.00000000000006</v>
      </c>
      <c r="E10" s="48">
        <v>740.6</v>
      </c>
      <c r="F10" s="48">
        <v>908.7</v>
      </c>
      <c r="G10" s="48">
        <v>1121.5</v>
      </c>
      <c r="H10" s="48">
        <v>1507.1999999999998</v>
      </c>
      <c r="I10" s="48">
        <v>1809.1</v>
      </c>
      <c r="J10" s="48">
        <v>1986.8</v>
      </c>
      <c r="K10" s="48">
        <v>2185</v>
      </c>
      <c r="L10" s="41">
        <v>2458.8000000000002</v>
      </c>
      <c r="M10" s="41">
        <v>2659.6</v>
      </c>
      <c r="N10" s="41">
        <v>3021.5000000000005</v>
      </c>
    </row>
    <row r="11" spans="1:15" x14ac:dyDescent="0.3">
      <c r="A11" s="69" t="s">
        <v>18</v>
      </c>
      <c r="B11" s="90">
        <v>3.5999999999999091</v>
      </c>
      <c r="C11" s="90">
        <v>-50.200000000000017</v>
      </c>
      <c r="D11" s="47">
        <v>-77.799999999999955</v>
      </c>
      <c r="E11" s="47">
        <v>-94.899999999999977</v>
      </c>
      <c r="F11" s="47">
        <v>-183.39999999999998</v>
      </c>
      <c r="G11" s="47">
        <v>-116.29999999999995</v>
      </c>
      <c r="H11" s="47">
        <v>-66.800000000000182</v>
      </c>
      <c r="I11" s="47">
        <v>-75.300000000000182</v>
      </c>
      <c r="J11" s="47">
        <v>-85</v>
      </c>
      <c r="K11" s="47">
        <v>-86.900000000000318</v>
      </c>
      <c r="L11" s="46">
        <v>-87</v>
      </c>
      <c r="M11" s="46">
        <v>-77.300000000000182</v>
      </c>
      <c r="N11" s="46">
        <v>10.600000000000364</v>
      </c>
    </row>
    <row r="12" spans="1:15" x14ac:dyDescent="0.3">
      <c r="A12" s="70" t="s">
        <v>89</v>
      </c>
      <c r="B12" s="90">
        <v>2662.8</v>
      </c>
      <c r="C12" s="90">
        <v>245.6</v>
      </c>
      <c r="D12" s="47">
        <v>460.6</v>
      </c>
      <c r="E12" s="47">
        <v>627.1</v>
      </c>
      <c r="F12" s="47">
        <v>831.4</v>
      </c>
      <c r="G12" s="47">
        <v>1059</v>
      </c>
      <c r="H12" s="47">
        <v>1293.5999999999999</v>
      </c>
      <c r="I12" s="47">
        <v>1527.6</v>
      </c>
      <c r="J12" s="46">
        <v>1767.2</v>
      </c>
      <c r="K12" s="46">
        <v>1998.1</v>
      </c>
      <c r="L12" s="46">
        <v>2232</v>
      </c>
      <c r="M12" s="46">
        <v>2478.1999999999998</v>
      </c>
      <c r="N12" s="46">
        <v>2806.8</v>
      </c>
    </row>
    <row r="13" spans="1:15" x14ac:dyDescent="0.3">
      <c r="A13" s="70" t="s">
        <v>20</v>
      </c>
      <c r="B13" s="90">
        <v>86.6</v>
      </c>
      <c r="C13" s="90">
        <v>4.8</v>
      </c>
      <c r="D13" s="47">
        <v>12.4</v>
      </c>
      <c r="E13" s="47">
        <v>77</v>
      </c>
      <c r="F13" s="47">
        <v>15.3</v>
      </c>
      <c r="G13" s="47">
        <v>-2.6</v>
      </c>
      <c r="H13" s="47">
        <v>22.1</v>
      </c>
      <c r="I13" s="47">
        <v>38.799999999999997</v>
      </c>
      <c r="J13" s="46">
        <v>40.200000000000003</v>
      </c>
      <c r="K13" s="46">
        <v>48.3</v>
      </c>
      <c r="L13" s="46">
        <v>53.4</v>
      </c>
      <c r="M13" s="46">
        <v>55.9</v>
      </c>
      <c r="N13" s="46">
        <v>63.9</v>
      </c>
    </row>
    <row r="14" spans="1:15" x14ac:dyDescent="0.3">
      <c r="A14" s="70" t="s">
        <v>21</v>
      </c>
      <c r="B14" s="90">
        <v>-2745.8</v>
      </c>
      <c r="C14" s="90">
        <v>-300.60000000000002</v>
      </c>
      <c r="D14" s="47">
        <v>-550.79999999999995</v>
      </c>
      <c r="E14" s="47">
        <v>-799</v>
      </c>
      <c r="F14" s="47">
        <v>-1030.0999999999999</v>
      </c>
      <c r="G14" s="47">
        <v>-1172.7</v>
      </c>
      <c r="H14" s="47">
        <v>-1382.5</v>
      </c>
      <c r="I14" s="47">
        <v>-1641.7</v>
      </c>
      <c r="J14" s="46">
        <v>-1892.4</v>
      </c>
      <c r="K14" s="46">
        <v>-2133.3000000000002</v>
      </c>
      <c r="L14" s="46">
        <v>-2372.4</v>
      </c>
      <c r="M14" s="46">
        <v>-2611.4</v>
      </c>
      <c r="N14" s="46">
        <v>-2860.1</v>
      </c>
    </row>
    <row r="15" spans="1:15" x14ac:dyDescent="0.3">
      <c r="A15" s="69" t="s">
        <v>22</v>
      </c>
      <c r="B15" s="90">
        <v>2472.6</v>
      </c>
      <c r="C15" s="90">
        <v>186.2</v>
      </c>
      <c r="D15" s="47">
        <v>368.1</v>
      </c>
      <c r="E15" s="47">
        <v>752.8</v>
      </c>
      <c r="F15" s="47">
        <v>998.6</v>
      </c>
      <c r="G15" s="47">
        <v>1133</v>
      </c>
      <c r="H15" s="47">
        <v>1452.4</v>
      </c>
      <c r="I15" s="47">
        <v>1750.7</v>
      </c>
      <c r="J15" s="46">
        <v>1927.5</v>
      </c>
      <c r="K15" s="46">
        <v>2110.8000000000002</v>
      </c>
      <c r="L15" s="46">
        <v>2371.5</v>
      </c>
      <c r="M15" s="46">
        <v>2548.3000000000002</v>
      </c>
      <c r="N15" s="46">
        <v>2801.6</v>
      </c>
    </row>
    <row r="16" spans="1:15" x14ac:dyDescent="0.3">
      <c r="A16" s="69" t="s">
        <v>23</v>
      </c>
      <c r="B16" s="90">
        <v>242.6</v>
      </c>
      <c r="C16" s="90">
        <v>63</v>
      </c>
      <c r="D16" s="47">
        <v>71.7</v>
      </c>
      <c r="E16" s="47">
        <v>82.7</v>
      </c>
      <c r="F16" s="47">
        <v>93.5</v>
      </c>
      <c r="G16" s="47">
        <v>104.8</v>
      </c>
      <c r="H16" s="47">
        <v>121.6</v>
      </c>
      <c r="I16" s="47">
        <v>133.69999999999999</v>
      </c>
      <c r="J16" s="46">
        <v>144.30000000000001</v>
      </c>
      <c r="K16" s="46">
        <v>161.1</v>
      </c>
      <c r="L16" s="46">
        <v>174.3</v>
      </c>
      <c r="M16" s="46">
        <v>188.6</v>
      </c>
      <c r="N16" s="46">
        <v>209.3</v>
      </c>
    </row>
    <row r="17" spans="1:14" s="71" customFormat="1" x14ac:dyDescent="0.3">
      <c r="A17" s="68" t="s">
        <v>24</v>
      </c>
      <c r="B17" s="89">
        <v>8606.2000000000007</v>
      </c>
      <c r="C17" s="89">
        <v>842.3</v>
      </c>
      <c r="D17" s="48">
        <v>1399.3</v>
      </c>
      <c r="E17" s="48">
        <v>1925.1999999999998</v>
      </c>
      <c r="F17" s="48">
        <v>2708.9</v>
      </c>
      <c r="G17" s="48">
        <v>3400.6</v>
      </c>
      <c r="H17" s="48">
        <v>4125.9000000000005</v>
      </c>
      <c r="I17" s="48">
        <v>4960</v>
      </c>
      <c r="J17" s="48">
        <v>5623.3000000000011</v>
      </c>
      <c r="K17" s="48">
        <v>6351.6000000000013</v>
      </c>
      <c r="L17" s="41">
        <v>7221.5</v>
      </c>
      <c r="M17" s="41">
        <v>8095.5</v>
      </c>
      <c r="N17" s="41">
        <v>8928.7000000000007</v>
      </c>
    </row>
    <row r="18" spans="1:14" x14ac:dyDescent="0.3">
      <c r="A18" s="69" t="s">
        <v>25</v>
      </c>
      <c r="B18" s="90">
        <v>6079.2</v>
      </c>
      <c r="C18" s="90">
        <v>610.20000000000005</v>
      </c>
      <c r="D18" s="47">
        <v>989.4</v>
      </c>
      <c r="E18" s="47">
        <v>1338.1</v>
      </c>
      <c r="F18" s="47">
        <v>1919.2</v>
      </c>
      <c r="G18" s="47">
        <v>2420</v>
      </c>
      <c r="H18" s="47">
        <v>2929.4</v>
      </c>
      <c r="I18" s="47">
        <v>3551</v>
      </c>
      <c r="J18" s="46">
        <v>4002.4</v>
      </c>
      <c r="K18" s="46">
        <v>4506.3</v>
      </c>
      <c r="L18" s="46">
        <v>5171.2</v>
      </c>
      <c r="M18" s="46">
        <v>5826.7</v>
      </c>
      <c r="N18" s="46">
        <v>6420</v>
      </c>
    </row>
    <row r="19" spans="1:14" x14ac:dyDescent="0.3">
      <c r="A19" s="69" t="s">
        <v>26</v>
      </c>
      <c r="B19" s="90">
        <v>2335.6000000000008</v>
      </c>
      <c r="C19" s="90">
        <v>189.3</v>
      </c>
      <c r="D19" s="47">
        <v>345.2</v>
      </c>
      <c r="E19" s="47">
        <v>511.1</v>
      </c>
      <c r="F19" s="47">
        <v>703.40000000000009</v>
      </c>
      <c r="G19" s="47">
        <v>887.2</v>
      </c>
      <c r="H19" s="47">
        <v>1093</v>
      </c>
      <c r="I19" s="47">
        <v>1296</v>
      </c>
      <c r="J19" s="47">
        <v>1502.2</v>
      </c>
      <c r="K19" s="47">
        <v>1716.9</v>
      </c>
      <c r="L19" s="46">
        <v>1911.7999999999997</v>
      </c>
      <c r="M19" s="46">
        <v>2123.7999999999997</v>
      </c>
      <c r="N19" s="46">
        <v>2324.1999999999998</v>
      </c>
    </row>
    <row r="20" spans="1:14" x14ac:dyDescent="0.3">
      <c r="A20" s="70" t="s">
        <v>27</v>
      </c>
      <c r="B20" s="90">
        <v>1289.9000000000001</v>
      </c>
      <c r="C20" s="90">
        <v>97</v>
      </c>
      <c r="D20" s="47">
        <v>186.9</v>
      </c>
      <c r="E20" s="47">
        <v>275.89999999999998</v>
      </c>
      <c r="F20" s="47">
        <v>379.9</v>
      </c>
      <c r="G20" s="47">
        <v>482.8</v>
      </c>
      <c r="H20" s="47">
        <v>594.20000000000005</v>
      </c>
      <c r="I20" s="47">
        <v>704</v>
      </c>
      <c r="J20" s="46">
        <v>816.1</v>
      </c>
      <c r="K20" s="46">
        <v>931</v>
      </c>
      <c r="L20" s="46">
        <v>1037</v>
      </c>
      <c r="M20" s="46">
        <v>1155.8</v>
      </c>
      <c r="N20" s="46">
        <v>1267</v>
      </c>
    </row>
    <row r="21" spans="1:14" x14ac:dyDescent="0.3">
      <c r="A21" s="70" t="s">
        <v>28</v>
      </c>
      <c r="B21" s="90">
        <v>217.3</v>
      </c>
      <c r="C21" s="90">
        <v>23.2</v>
      </c>
      <c r="D21" s="47">
        <v>37.799999999999997</v>
      </c>
      <c r="E21" s="47">
        <v>52.2</v>
      </c>
      <c r="F21" s="47">
        <v>71.5</v>
      </c>
      <c r="G21" s="47">
        <v>86.4</v>
      </c>
      <c r="H21" s="47">
        <v>103.4</v>
      </c>
      <c r="I21" s="47">
        <v>121.4</v>
      </c>
      <c r="J21" s="46">
        <v>139.1</v>
      </c>
      <c r="K21" s="46">
        <v>157.69999999999999</v>
      </c>
      <c r="L21" s="46">
        <v>177.3</v>
      </c>
      <c r="M21" s="46">
        <v>198.2</v>
      </c>
      <c r="N21" s="46">
        <v>221</v>
      </c>
    </row>
    <row r="22" spans="1:14" x14ac:dyDescent="0.3">
      <c r="A22" s="70" t="s">
        <v>29</v>
      </c>
      <c r="B22" s="90">
        <v>58.2</v>
      </c>
      <c r="C22" s="90">
        <v>3.9</v>
      </c>
      <c r="D22" s="47">
        <v>7.8</v>
      </c>
      <c r="E22" s="47">
        <v>11.6</v>
      </c>
      <c r="F22" s="47">
        <v>16</v>
      </c>
      <c r="G22" s="47">
        <v>21</v>
      </c>
      <c r="H22" s="47">
        <v>27.4</v>
      </c>
      <c r="I22" s="47">
        <v>33.6</v>
      </c>
      <c r="J22" s="46">
        <v>40.1</v>
      </c>
      <c r="K22" s="46">
        <v>46.4</v>
      </c>
      <c r="L22" s="46">
        <v>51.1</v>
      </c>
      <c r="M22" s="46">
        <v>55.6</v>
      </c>
      <c r="N22" s="46">
        <v>59.7</v>
      </c>
    </row>
    <row r="23" spans="1:14" x14ac:dyDescent="0.3">
      <c r="A23" s="70" t="s">
        <v>30</v>
      </c>
      <c r="B23" s="90">
        <v>4.4000000000000004</v>
      </c>
      <c r="C23" s="90">
        <v>0.9</v>
      </c>
      <c r="D23" s="47">
        <v>1.1000000000000001</v>
      </c>
      <c r="E23" s="47">
        <v>1.3</v>
      </c>
      <c r="F23" s="47">
        <v>1.5</v>
      </c>
      <c r="G23" s="47">
        <v>1.7</v>
      </c>
      <c r="H23" s="47">
        <v>2</v>
      </c>
      <c r="I23" s="47">
        <v>2.3000000000000003</v>
      </c>
      <c r="J23" s="46">
        <v>2.7</v>
      </c>
      <c r="K23" s="46">
        <v>3</v>
      </c>
      <c r="L23" s="46">
        <v>3.3</v>
      </c>
      <c r="M23" s="46">
        <v>3.6</v>
      </c>
      <c r="N23" s="46">
        <v>4.5999999999999996</v>
      </c>
    </row>
    <row r="24" spans="1:14" x14ac:dyDescent="0.3">
      <c r="A24" s="70" t="s">
        <v>31</v>
      </c>
      <c r="B24" s="90">
        <v>726.8</v>
      </c>
      <c r="C24" s="90">
        <v>60.3</v>
      </c>
      <c r="D24" s="47">
        <v>103.3</v>
      </c>
      <c r="E24" s="47">
        <v>157.80000000000001</v>
      </c>
      <c r="F24" s="47">
        <v>218.1</v>
      </c>
      <c r="G24" s="47">
        <v>276.3</v>
      </c>
      <c r="H24" s="47">
        <v>344.8</v>
      </c>
      <c r="I24" s="47">
        <v>411.3</v>
      </c>
      <c r="J24" s="46">
        <v>478.8</v>
      </c>
      <c r="K24" s="46">
        <v>551.70000000000005</v>
      </c>
      <c r="L24" s="46">
        <v>613.79999999999995</v>
      </c>
      <c r="M24" s="46">
        <v>678.7</v>
      </c>
      <c r="N24" s="46">
        <v>736.9</v>
      </c>
    </row>
    <row r="25" spans="1:14" x14ac:dyDescent="0.3">
      <c r="A25" s="70" t="s">
        <v>82</v>
      </c>
      <c r="B25" s="90">
        <v>11.8</v>
      </c>
      <c r="C25" s="90">
        <v>0.9</v>
      </c>
      <c r="D25" s="47">
        <v>2</v>
      </c>
      <c r="E25" s="47">
        <v>3</v>
      </c>
      <c r="F25" s="47">
        <v>4</v>
      </c>
      <c r="G25" s="47">
        <v>4.9000000000000004</v>
      </c>
      <c r="H25" s="47">
        <v>5.9</v>
      </c>
      <c r="I25" s="47">
        <v>6.8</v>
      </c>
      <c r="J25" s="46">
        <v>7.6</v>
      </c>
      <c r="K25" s="46">
        <v>8.3000000000000007</v>
      </c>
      <c r="L25" s="46">
        <v>9.1</v>
      </c>
      <c r="M25" s="46">
        <v>10.1</v>
      </c>
      <c r="N25" s="46">
        <v>11.1</v>
      </c>
    </row>
    <row r="26" spans="1:14" x14ac:dyDescent="0.3">
      <c r="A26" s="70" t="s">
        <v>83</v>
      </c>
      <c r="B26" s="90">
        <v>0.4</v>
      </c>
      <c r="C26" s="90">
        <v>0.1</v>
      </c>
      <c r="D26" s="47">
        <v>0.1</v>
      </c>
      <c r="E26" s="47">
        <v>0.1</v>
      </c>
      <c r="F26" s="47">
        <v>0.2</v>
      </c>
      <c r="G26" s="47">
        <v>0.2</v>
      </c>
      <c r="H26" s="47">
        <v>0.2</v>
      </c>
      <c r="I26" s="47">
        <v>0.2</v>
      </c>
      <c r="J26" s="46">
        <v>0.2</v>
      </c>
      <c r="K26" s="46">
        <v>0.2</v>
      </c>
      <c r="L26" s="46">
        <v>0.2</v>
      </c>
      <c r="M26" s="46">
        <v>0.3</v>
      </c>
      <c r="N26" s="46">
        <v>0.3</v>
      </c>
    </row>
    <row r="27" spans="1:14" x14ac:dyDescent="0.3">
      <c r="A27" s="70" t="s">
        <v>84</v>
      </c>
      <c r="B27" s="90">
        <v>26.8</v>
      </c>
      <c r="C27" s="90">
        <v>3</v>
      </c>
      <c r="D27" s="47">
        <v>6.2</v>
      </c>
      <c r="E27" s="47">
        <v>9.1999999999999993</v>
      </c>
      <c r="F27" s="47">
        <v>12.2</v>
      </c>
      <c r="G27" s="47">
        <v>13.9</v>
      </c>
      <c r="H27" s="47">
        <v>15.1</v>
      </c>
      <c r="I27" s="47">
        <v>16.399999999999999</v>
      </c>
      <c r="J27" s="46">
        <v>17.600000000000001</v>
      </c>
      <c r="K27" s="46">
        <v>18.600000000000001</v>
      </c>
      <c r="L27" s="46">
        <v>20</v>
      </c>
      <c r="M27" s="46">
        <v>21.5</v>
      </c>
      <c r="N27" s="46">
        <v>23.6</v>
      </c>
    </row>
    <row r="28" spans="1:14" x14ac:dyDescent="0.3">
      <c r="A28" s="69" t="s">
        <v>32</v>
      </c>
      <c r="B28" s="90">
        <v>157.9</v>
      </c>
      <c r="C28" s="90">
        <v>39.5</v>
      </c>
      <c r="D28" s="47">
        <v>61.2</v>
      </c>
      <c r="E28" s="47">
        <v>72.400000000000006</v>
      </c>
      <c r="F28" s="47">
        <v>82.7</v>
      </c>
      <c r="G28" s="47">
        <v>89.8</v>
      </c>
      <c r="H28" s="47">
        <v>99.9</v>
      </c>
      <c r="I28" s="47">
        <v>109.4</v>
      </c>
      <c r="J28" s="46">
        <v>115.1</v>
      </c>
      <c r="K28" s="46">
        <v>124.8</v>
      </c>
      <c r="L28" s="46">
        <v>134.9</v>
      </c>
      <c r="M28" s="46">
        <v>141.30000000000001</v>
      </c>
      <c r="N28" s="46">
        <v>154</v>
      </c>
    </row>
    <row r="29" spans="1:14" x14ac:dyDescent="0.3">
      <c r="A29" s="69" t="s">
        <v>249</v>
      </c>
      <c r="B29" s="90">
        <v>33.5</v>
      </c>
      <c r="C29" s="90">
        <v>3.3</v>
      </c>
      <c r="D29" s="47">
        <v>3.5</v>
      </c>
      <c r="E29" s="47">
        <v>3.6</v>
      </c>
      <c r="F29" s="47">
        <v>3.6</v>
      </c>
      <c r="G29" s="47">
        <v>3.6</v>
      </c>
      <c r="H29" s="47">
        <v>3.6</v>
      </c>
      <c r="I29" s="47">
        <v>3.6</v>
      </c>
      <c r="J29" s="46">
        <v>3.6</v>
      </c>
      <c r="K29" s="46">
        <v>3.6</v>
      </c>
      <c r="L29" s="46">
        <v>3.6</v>
      </c>
      <c r="M29" s="46">
        <v>3.7</v>
      </c>
      <c r="N29" s="46">
        <v>30.5</v>
      </c>
    </row>
    <row r="30" spans="1:14" x14ac:dyDescent="0.3">
      <c r="A30" s="68" t="s">
        <v>33</v>
      </c>
      <c r="B30" s="89">
        <v>25.3</v>
      </c>
      <c r="C30" s="89">
        <v>1.7</v>
      </c>
      <c r="D30" s="48">
        <v>3.2</v>
      </c>
      <c r="E30" s="48">
        <v>5.0999999999999996</v>
      </c>
      <c r="F30" s="48">
        <v>6.8999999999999995</v>
      </c>
      <c r="G30" s="48">
        <v>8.5</v>
      </c>
      <c r="H30" s="48">
        <v>10.1</v>
      </c>
      <c r="I30" s="48">
        <v>11.8</v>
      </c>
      <c r="J30" s="41">
        <v>13.6</v>
      </c>
      <c r="K30" s="41">
        <v>15.8</v>
      </c>
      <c r="L30" s="41">
        <v>18.5</v>
      </c>
      <c r="M30" s="41">
        <v>20.799999999999997</v>
      </c>
      <c r="N30" s="41">
        <v>23.4</v>
      </c>
    </row>
    <row r="31" spans="1:14" x14ac:dyDescent="0.3">
      <c r="A31" s="68" t="s">
        <v>85</v>
      </c>
      <c r="B31" s="89">
        <v>11.2</v>
      </c>
      <c r="C31" s="89">
        <v>1.1000000000000001</v>
      </c>
      <c r="D31" s="48">
        <v>0.5</v>
      </c>
      <c r="E31" s="48">
        <v>0.4</v>
      </c>
      <c r="F31" s="48">
        <v>0.5</v>
      </c>
      <c r="G31" s="48">
        <v>0.6</v>
      </c>
      <c r="H31" s="48">
        <v>0.8</v>
      </c>
      <c r="I31" s="48">
        <v>0.9</v>
      </c>
      <c r="J31" s="41">
        <v>1</v>
      </c>
      <c r="K31" s="41">
        <v>1.1000000000000001</v>
      </c>
      <c r="L31" s="41">
        <v>1.2</v>
      </c>
      <c r="M31" s="41">
        <v>1.4</v>
      </c>
      <c r="N31" s="41">
        <v>1.4</v>
      </c>
    </row>
    <row r="32" spans="1:14" x14ac:dyDescent="0.3">
      <c r="A32" s="68" t="s">
        <v>86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0.1</v>
      </c>
      <c r="H32" s="48">
        <v>0</v>
      </c>
      <c r="I32" s="48">
        <v>0</v>
      </c>
      <c r="J32" s="41">
        <v>-1.1000000000000001</v>
      </c>
      <c r="K32" s="41">
        <v>-1.1000000000000001</v>
      </c>
      <c r="L32" s="41">
        <v>-8</v>
      </c>
      <c r="M32" s="41">
        <v>-8</v>
      </c>
      <c r="N32" s="41">
        <v>-8.8000000000000007</v>
      </c>
    </row>
    <row r="33" spans="1:14" x14ac:dyDescent="0.3">
      <c r="A33" s="68" t="s">
        <v>35</v>
      </c>
      <c r="B33" s="89">
        <v>1208.8000000000002</v>
      </c>
      <c r="C33" s="89">
        <v>47.699999999999996</v>
      </c>
      <c r="D33" s="48">
        <v>98.7</v>
      </c>
      <c r="E33" s="48">
        <v>145.19999999999999</v>
      </c>
      <c r="F33" s="48">
        <v>251.9</v>
      </c>
      <c r="G33" s="48">
        <v>309.39999999999998</v>
      </c>
      <c r="H33" s="48">
        <v>441.59999999999997</v>
      </c>
      <c r="I33" s="48">
        <v>505.1</v>
      </c>
      <c r="J33" s="48">
        <v>615.1</v>
      </c>
      <c r="K33" s="48">
        <v>668.2</v>
      </c>
      <c r="L33" s="41">
        <v>1041.0999999999999</v>
      </c>
      <c r="M33" s="41">
        <v>1094.3</v>
      </c>
      <c r="N33" s="41">
        <v>1211.2</v>
      </c>
    </row>
    <row r="34" spans="1:14" x14ac:dyDescent="0.3">
      <c r="A34" s="68" t="s">
        <v>36</v>
      </c>
      <c r="B34" s="89">
        <v>436</v>
      </c>
      <c r="C34" s="89">
        <v>0.4</v>
      </c>
      <c r="D34" s="48">
        <v>1</v>
      </c>
      <c r="E34" s="48">
        <v>1.7</v>
      </c>
      <c r="F34" s="48">
        <v>10.6</v>
      </c>
      <c r="G34" s="48">
        <v>11.2</v>
      </c>
      <c r="H34" s="48">
        <v>53.1</v>
      </c>
      <c r="I34" s="48">
        <v>62.4</v>
      </c>
      <c r="J34" s="41">
        <v>86.6</v>
      </c>
      <c r="K34" s="41">
        <v>86.9</v>
      </c>
      <c r="L34" s="41">
        <v>390.2</v>
      </c>
      <c r="M34" s="41">
        <v>390.7</v>
      </c>
      <c r="N34" s="41">
        <v>451.1</v>
      </c>
    </row>
    <row r="35" spans="1:14" x14ac:dyDescent="0.3">
      <c r="A35" s="72" t="s">
        <v>37</v>
      </c>
      <c r="B35" s="89">
        <v>338.6</v>
      </c>
      <c r="C35" s="89">
        <v>23.4</v>
      </c>
      <c r="D35" s="48">
        <v>53.6</v>
      </c>
      <c r="E35" s="48">
        <v>78.599999999999994</v>
      </c>
      <c r="F35" s="48">
        <v>110.8</v>
      </c>
      <c r="G35" s="48">
        <v>137.5</v>
      </c>
      <c r="H35" s="48">
        <v>165.6</v>
      </c>
      <c r="I35" s="48">
        <v>199</v>
      </c>
      <c r="J35" s="41">
        <v>224.4</v>
      </c>
      <c r="K35" s="41">
        <v>249</v>
      </c>
      <c r="L35" s="41">
        <v>290</v>
      </c>
      <c r="M35" s="41">
        <v>318.8</v>
      </c>
      <c r="N35" s="41">
        <v>345.8</v>
      </c>
    </row>
    <row r="36" spans="1:14" x14ac:dyDescent="0.3">
      <c r="A36" s="68" t="s">
        <v>38</v>
      </c>
      <c r="B36" s="89">
        <v>44.5</v>
      </c>
      <c r="C36" s="89">
        <v>0.4</v>
      </c>
      <c r="D36" s="48">
        <v>1.4</v>
      </c>
      <c r="E36" s="48">
        <v>1.9</v>
      </c>
      <c r="F36" s="48">
        <v>2.2000000000000002</v>
      </c>
      <c r="G36" s="48">
        <v>3.1</v>
      </c>
      <c r="H36" s="48">
        <v>7.5</v>
      </c>
      <c r="I36" s="48">
        <v>7.8</v>
      </c>
      <c r="J36" s="41">
        <v>8.1999999999999993</v>
      </c>
      <c r="K36" s="41">
        <v>8.9</v>
      </c>
      <c r="L36" s="41">
        <v>9.3000000000000007</v>
      </c>
      <c r="M36" s="41">
        <v>9.8000000000000007</v>
      </c>
      <c r="N36" s="41">
        <v>10.3</v>
      </c>
    </row>
    <row r="37" spans="1:14" x14ac:dyDescent="0.3">
      <c r="A37" s="68" t="s">
        <v>238</v>
      </c>
      <c r="B37" s="89">
        <v>7.1</v>
      </c>
      <c r="C37" s="89">
        <v>0</v>
      </c>
      <c r="D37" s="48">
        <v>0</v>
      </c>
      <c r="E37" s="48">
        <v>0</v>
      </c>
      <c r="F37" s="48">
        <v>0.4</v>
      </c>
      <c r="G37" s="48">
        <v>0.4</v>
      </c>
      <c r="H37" s="48">
        <v>2.7</v>
      </c>
      <c r="I37" s="48">
        <v>3.3</v>
      </c>
      <c r="J37" s="41">
        <v>3.3</v>
      </c>
      <c r="K37" s="41">
        <v>3.3</v>
      </c>
      <c r="L37" s="41">
        <v>3.8</v>
      </c>
      <c r="M37" s="41">
        <v>3.8</v>
      </c>
      <c r="N37" s="41">
        <v>8</v>
      </c>
    </row>
    <row r="38" spans="1:14" x14ac:dyDescent="0.3">
      <c r="A38" s="68" t="s">
        <v>239</v>
      </c>
      <c r="B38" s="89">
        <v>382.6</v>
      </c>
      <c r="C38" s="89">
        <v>23.5</v>
      </c>
      <c r="D38" s="48">
        <v>42.7</v>
      </c>
      <c r="E38" s="48">
        <v>63</v>
      </c>
      <c r="F38" s="48">
        <v>127.9</v>
      </c>
      <c r="G38" s="48">
        <v>157.19999999999999</v>
      </c>
      <c r="H38" s="48">
        <v>212.7</v>
      </c>
      <c r="I38" s="48">
        <v>232.6</v>
      </c>
      <c r="J38" s="41">
        <v>292.60000000000002</v>
      </c>
      <c r="K38" s="41">
        <v>320.10000000000002</v>
      </c>
      <c r="L38" s="41">
        <v>347.8</v>
      </c>
      <c r="M38" s="41">
        <v>371.2</v>
      </c>
      <c r="N38" s="41">
        <v>396</v>
      </c>
    </row>
    <row r="39" spans="1:14" x14ac:dyDescent="0.3">
      <c r="A39" s="68" t="s">
        <v>42</v>
      </c>
      <c r="B39" s="89">
        <v>1412.5</v>
      </c>
      <c r="C39" s="89">
        <v>4.3</v>
      </c>
      <c r="D39" s="48">
        <v>97.8</v>
      </c>
      <c r="E39" s="48">
        <v>217</v>
      </c>
      <c r="F39" s="48">
        <v>325.70000000000005</v>
      </c>
      <c r="G39" s="48">
        <v>412.7</v>
      </c>
      <c r="H39" s="48">
        <v>496.8</v>
      </c>
      <c r="I39" s="48">
        <v>626</v>
      </c>
      <c r="J39" s="48">
        <v>722.1</v>
      </c>
      <c r="K39" s="48">
        <v>907.5</v>
      </c>
      <c r="L39" s="41">
        <v>1036.6999999999998</v>
      </c>
      <c r="M39" s="41">
        <v>1139.2999999999997</v>
      </c>
      <c r="N39" s="41">
        <v>2203.6</v>
      </c>
    </row>
    <row r="40" spans="1:14" x14ac:dyDescent="0.3">
      <c r="A40" s="68" t="s">
        <v>87</v>
      </c>
      <c r="B40" s="89">
        <v>34.1</v>
      </c>
      <c r="C40" s="89">
        <v>0.1</v>
      </c>
      <c r="D40" s="48">
        <v>0.1</v>
      </c>
      <c r="E40" s="48">
        <v>0</v>
      </c>
      <c r="F40" s="48">
        <v>0</v>
      </c>
      <c r="G40" s="48">
        <v>0.1</v>
      </c>
      <c r="H40" s="48">
        <v>0.1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33.9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0.1</v>
      </c>
      <c r="E41" s="48">
        <v>0</v>
      </c>
      <c r="F41" s="48">
        <v>0</v>
      </c>
      <c r="G41" s="48">
        <v>0.1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68" t="s">
        <v>91</v>
      </c>
      <c r="B42" s="89">
        <v>1378.4</v>
      </c>
      <c r="C42" s="89">
        <v>4.2</v>
      </c>
      <c r="D42" s="48">
        <v>97.6</v>
      </c>
      <c r="E42" s="48">
        <v>217</v>
      </c>
      <c r="F42" s="48">
        <v>325.70000000000005</v>
      </c>
      <c r="G42" s="48">
        <v>412.5</v>
      </c>
      <c r="H42" s="48">
        <v>496.7</v>
      </c>
      <c r="I42" s="48">
        <v>625.9</v>
      </c>
      <c r="J42" s="41">
        <v>722</v>
      </c>
      <c r="K42" s="41">
        <v>907.4</v>
      </c>
      <c r="L42" s="41">
        <v>1036.5999999999999</v>
      </c>
      <c r="M42" s="41">
        <v>1139.1999999999998</v>
      </c>
      <c r="N42" s="41">
        <v>2169.6999999999998</v>
      </c>
    </row>
    <row r="43" spans="1:14" x14ac:dyDescent="0.3">
      <c r="A43" s="73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250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16" t="s">
        <v>251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17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941.6</v>
      </c>
      <c r="D52" s="56">
        <v>1327.6</v>
      </c>
      <c r="E52" s="56">
        <v>1156.4000000000001</v>
      </c>
      <c r="F52" s="56">
        <v>1212.5</v>
      </c>
      <c r="G52" s="56">
        <v>1146</v>
      </c>
      <c r="H52" s="56">
        <v>1113.5999999999999</v>
      </c>
      <c r="I52" s="56">
        <v>1096.2</v>
      </c>
      <c r="J52" s="41">
        <v>1331</v>
      </c>
      <c r="K52" s="41">
        <v>992.4</v>
      </c>
      <c r="L52" s="41">
        <v>1391.2</v>
      </c>
      <c r="M52" s="41">
        <v>1616</v>
      </c>
      <c r="N52" s="41">
        <v>2517.6</v>
      </c>
    </row>
    <row r="53" spans="1:14" x14ac:dyDescent="0.3">
      <c r="A53" s="77" t="s">
        <v>227</v>
      </c>
      <c r="B53" s="47">
        <v>0</v>
      </c>
      <c r="C53" s="47">
        <v>170</v>
      </c>
      <c r="D53" s="47">
        <v>168.5</v>
      </c>
      <c r="E53" s="47">
        <v>102.2</v>
      </c>
      <c r="F53" s="47">
        <v>126.2</v>
      </c>
      <c r="G53" s="47">
        <v>133.80000000000001</v>
      </c>
      <c r="H53" s="47">
        <v>1.1000000000000001</v>
      </c>
      <c r="I53" s="47">
        <v>23.1</v>
      </c>
      <c r="J53" s="92">
        <v>25.4</v>
      </c>
      <c r="K53" s="92">
        <v>1.8</v>
      </c>
      <c r="L53" s="92">
        <v>162.9</v>
      </c>
      <c r="M53" s="92">
        <v>152.1</v>
      </c>
      <c r="N53" s="92">
        <v>67.5</v>
      </c>
    </row>
    <row r="54" spans="1:14" x14ac:dyDescent="0.3">
      <c r="A54" s="76" t="s">
        <v>228</v>
      </c>
      <c r="B54" s="48">
        <v>0</v>
      </c>
      <c r="C54" s="48">
        <v>7.2</v>
      </c>
      <c r="D54" s="48">
        <v>25.5</v>
      </c>
      <c r="E54" s="48">
        <v>28.2</v>
      </c>
      <c r="F54" s="48">
        <v>52.3</v>
      </c>
      <c r="G54" s="48">
        <v>78.209999999999994</v>
      </c>
      <c r="H54" s="48">
        <v>59.73</v>
      </c>
      <c r="I54" s="48">
        <v>45.11</v>
      </c>
      <c r="J54" s="41">
        <v>74.010000000000005</v>
      </c>
      <c r="K54" s="41">
        <v>41.21</v>
      </c>
      <c r="L54" s="41">
        <v>54.23</v>
      </c>
      <c r="M54" s="41">
        <v>58.76</v>
      </c>
      <c r="N54" s="41">
        <v>186.4</v>
      </c>
    </row>
    <row r="55" spans="1:14" x14ac:dyDescent="0.3">
      <c r="A55" s="57" t="s">
        <v>47</v>
      </c>
      <c r="B55" s="48">
        <v>15955.7</v>
      </c>
      <c r="C55" s="48">
        <v>949.2</v>
      </c>
      <c r="D55" s="48">
        <v>2303.1999999999998</v>
      </c>
      <c r="E55" s="48">
        <v>3488.4</v>
      </c>
      <c r="F55" s="48">
        <v>4753.5</v>
      </c>
      <c r="G55" s="48">
        <v>5978.6</v>
      </c>
      <c r="H55" s="48">
        <v>7156.3000000000011</v>
      </c>
      <c r="I55" s="48">
        <v>8298</v>
      </c>
      <c r="J55" s="48">
        <v>9703.4</v>
      </c>
      <c r="K55" s="48">
        <v>10737.6</v>
      </c>
      <c r="L55" s="41">
        <v>12183.5</v>
      </c>
      <c r="M55" s="41">
        <v>13858.699999999999</v>
      </c>
      <c r="N55" s="41">
        <v>16563.300000000003</v>
      </c>
    </row>
    <row r="56" spans="1:14" x14ac:dyDescent="0.3">
      <c r="A56" s="57" t="s">
        <v>48</v>
      </c>
      <c r="B56" s="48">
        <v>14624.300000000001</v>
      </c>
      <c r="C56" s="48">
        <v>901.6</v>
      </c>
      <c r="D56" s="48">
        <v>2173.9</v>
      </c>
      <c r="E56" s="48">
        <v>3303.3</v>
      </c>
      <c r="F56" s="48">
        <v>4467.2</v>
      </c>
      <c r="G56" s="48">
        <v>5524.5</v>
      </c>
      <c r="H56" s="48">
        <v>6525.4000000000005</v>
      </c>
      <c r="I56" s="48">
        <v>7533.7999999999993</v>
      </c>
      <c r="J56" s="48">
        <v>8635</v>
      </c>
      <c r="K56" s="48">
        <v>9543.2000000000007</v>
      </c>
      <c r="L56" s="41">
        <v>10752.9</v>
      </c>
      <c r="M56" s="41">
        <v>12012.9</v>
      </c>
      <c r="N56" s="41">
        <v>14161.6</v>
      </c>
    </row>
    <row r="57" spans="1:14" ht="25.5" x14ac:dyDescent="0.3">
      <c r="A57" s="58" t="s">
        <v>95</v>
      </c>
      <c r="B57" s="48">
        <v>1953.5</v>
      </c>
      <c r="C57" s="48">
        <v>0.2</v>
      </c>
      <c r="D57" s="48">
        <v>152.69999999999999</v>
      </c>
      <c r="E57" s="48">
        <v>303.10000000000002</v>
      </c>
      <c r="F57" s="48">
        <v>472.5</v>
      </c>
      <c r="G57" s="48">
        <v>626.70000000000005</v>
      </c>
      <c r="H57" s="48">
        <v>806.7</v>
      </c>
      <c r="I57" s="48">
        <v>973</v>
      </c>
      <c r="J57" s="41">
        <v>1132.9000000000001</v>
      </c>
      <c r="K57" s="41">
        <v>1290.5</v>
      </c>
      <c r="L57" s="41">
        <v>1450.3</v>
      </c>
      <c r="M57" s="41">
        <v>1637.3</v>
      </c>
      <c r="N57" s="41">
        <v>2025.9</v>
      </c>
    </row>
    <row r="58" spans="1:14" x14ac:dyDescent="0.3">
      <c r="A58" s="57" t="s">
        <v>50</v>
      </c>
      <c r="B58" s="48">
        <v>688.4</v>
      </c>
      <c r="C58" s="48">
        <v>0.1</v>
      </c>
      <c r="D58" s="48">
        <v>55.9</v>
      </c>
      <c r="E58" s="48">
        <v>110.5</v>
      </c>
      <c r="F58" s="48">
        <v>171.9</v>
      </c>
      <c r="G58" s="48">
        <v>227.8</v>
      </c>
      <c r="H58" s="48">
        <v>289.89999999999998</v>
      </c>
      <c r="I58" s="48">
        <v>350.3</v>
      </c>
      <c r="J58" s="41">
        <v>408.2</v>
      </c>
      <c r="K58" s="41">
        <v>465.4</v>
      </c>
      <c r="L58" s="41">
        <v>523</v>
      </c>
      <c r="M58" s="41">
        <v>589.5</v>
      </c>
      <c r="N58" s="41">
        <v>728.3</v>
      </c>
    </row>
    <row r="59" spans="1:14" x14ac:dyDescent="0.3">
      <c r="A59" s="57" t="s">
        <v>51</v>
      </c>
      <c r="B59" s="48">
        <v>1998.7</v>
      </c>
      <c r="C59" s="48">
        <v>65.5</v>
      </c>
      <c r="D59" s="48">
        <v>203.8</v>
      </c>
      <c r="E59" s="48">
        <v>308.89999999999998</v>
      </c>
      <c r="F59" s="48">
        <v>429.5</v>
      </c>
      <c r="G59" s="48">
        <v>521.4</v>
      </c>
      <c r="H59" s="48">
        <v>623.1</v>
      </c>
      <c r="I59" s="48">
        <v>717</v>
      </c>
      <c r="J59" s="41">
        <v>892.3</v>
      </c>
      <c r="K59" s="41">
        <v>989.3</v>
      </c>
      <c r="L59" s="41">
        <v>1130.2</v>
      </c>
      <c r="M59" s="41">
        <v>1278.5</v>
      </c>
      <c r="N59" s="41">
        <v>1635</v>
      </c>
    </row>
    <row r="60" spans="1:14" x14ac:dyDescent="0.3">
      <c r="A60" s="57" t="s">
        <v>52</v>
      </c>
      <c r="B60" s="48">
        <v>8832.5</v>
      </c>
      <c r="C60" s="48">
        <v>665.80000000000007</v>
      </c>
      <c r="D60" s="48">
        <v>1423</v>
      </c>
      <c r="E60" s="48">
        <v>2140</v>
      </c>
      <c r="F60" s="48">
        <v>2826.3999999999996</v>
      </c>
      <c r="G60" s="48">
        <v>3447.9000000000005</v>
      </c>
      <c r="H60" s="48">
        <v>4103.9000000000005</v>
      </c>
      <c r="I60" s="48">
        <v>4768.5999999999995</v>
      </c>
      <c r="J60" s="48">
        <v>5451.3</v>
      </c>
      <c r="K60" s="48">
        <v>6045.9000000000005</v>
      </c>
      <c r="L60" s="48">
        <v>6734.4</v>
      </c>
      <c r="M60" s="41">
        <v>7440.4999999999991</v>
      </c>
      <c r="N60" s="41">
        <v>8637.7999999999993</v>
      </c>
    </row>
    <row r="61" spans="1:14" x14ac:dyDescent="0.3">
      <c r="A61" s="59" t="s">
        <v>53</v>
      </c>
      <c r="B61" s="47">
        <v>3241.6</v>
      </c>
      <c r="C61" s="47">
        <v>306.39999999999998</v>
      </c>
      <c r="D61" s="47">
        <v>578</v>
      </c>
      <c r="E61" s="47">
        <v>841.6</v>
      </c>
      <c r="F61" s="47">
        <v>1122.9000000000001</v>
      </c>
      <c r="G61" s="47">
        <v>1385</v>
      </c>
      <c r="H61" s="47">
        <v>1644.7</v>
      </c>
      <c r="I61" s="47">
        <v>1892.4</v>
      </c>
      <c r="J61" s="46">
        <v>2181.5</v>
      </c>
      <c r="K61" s="46">
        <v>2410.4</v>
      </c>
      <c r="L61" s="46">
        <v>2675.1</v>
      </c>
      <c r="M61" s="46">
        <v>2925.7</v>
      </c>
      <c r="N61" s="46">
        <v>3276.9</v>
      </c>
    </row>
    <row r="62" spans="1:14" x14ac:dyDescent="0.3">
      <c r="A62" s="59" t="s">
        <v>92</v>
      </c>
      <c r="B62" s="47">
        <v>3836.4</v>
      </c>
      <c r="C62" s="47">
        <v>308.3</v>
      </c>
      <c r="D62" s="47">
        <v>608</v>
      </c>
      <c r="E62" s="47">
        <v>916.5</v>
      </c>
      <c r="F62" s="47">
        <v>1215.6000000000001</v>
      </c>
      <c r="G62" s="47">
        <v>1501.1000000000001</v>
      </c>
      <c r="H62" s="47">
        <v>1784.6</v>
      </c>
      <c r="I62" s="47">
        <v>2118.4</v>
      </c>
      <c r="J62" s="46">
        <v>2406.9</v>
      </c>
      <c r="K62" s="46">
        <v>2706.8</v>
      </c>
      <c r="L62" s="46">
        <v>3031</v>
      </c>
      <c r="M62" s="46">
        <v>3414.6</v>
      </c>
      <c r="N62" s="46">
        <v>3757.5</v>
      </c>
    </row>
    <row r="63" spans="1:14" ht="33" x14ac:dyDescent="0.3">
      <c r="A63" s="60" t="s">
        <v>93</v>
      </c>
      <c r="B63" s="47">
        <v>901.9</v>
      </c>
      <c r="C63" s="47">
        <v>7.9</v>
      </c>
      <c r="D63" s="47">
        <v>87.6</v>
      </c>
      <c r="E63" s="47">
        <v>162.30000000000001</v>
      </c>
      <c r="F63" s="47">
        <v>202.2</v>
      </c>
      <c r="G63" s="47">
        <v>234.2</v>
      </c>
      <c r="H63" s="47">
        <v>270.89999999999998</v>
      </c>
      <c r="I63" s="47">
        <v>293.89999999999998</v>
      </c>
      <c r="J63" s="46">
        <v>311.3</v>
      </c>
      <c r="K63" s="46">
        <v>316.89999999999998</v>
      </c>
      <c r="L63" s="46">
        <v>354.9</v>
      </c>
      <c r="M63" s="46">
        <v>360.1</v>
      </c>
      <c r="N63" s="46">
        <v>713.9</v>
      </c>
    </row>
    <row r="64" spans="1:14" x14ac:dyDescent="0.3">
      <c r="A64" s="59" t="s">
        <v>235</v>
      </c>
      <c r="B64" s="47">
        <v>2.5</v>
      </c>
      <c r="C64" s="47">
        <v>0</v>
      </c>
      <c r="D64" s="47">
        <v>0</v>
      </c>
      <c r="E64" s="47">
        <v>0</v>
      </c>
      <c r="F64" s="47">
        <v>0.1</v>
      </c>
      <c r="G64" s="47">
        <v>0.3</v>
      </c>
      <c r="H64" s="47">
        <v>0.3</v>
      </c>
      <c r="I64" s="47">
        <v>1.4</v>
      </c>
      <c r="J64" s="46">
        <v>27</v>
      </c>
      <c r="K64" s="46">
        <v>27</v>
      </c>
      <c r="L64" s="46">
        <v>27</v>
      </c>
      <c r="M64" s="46">
        <v>27.2</v>
      </c>
      <c r="N64" s="46">
        <v>64.7</v>
      </c>
    </row>
    <row r="65" spans="1:14" x14ac:dyDescent="0.3">
      <c r="A65" s="59" t="s">
        <v>97</v>
      </c>
      <c r="B65" s="47">
        <v>850.1</v>
      </c>
      <c r="C65" s="47">
        <v>43.2</v>
      </c>
      <c r="D65" s="47">
        <v>149.4</v>
      </c>
      <c r="E65" s="47">
        <v>219.6</v>
      </c>
      <c r="F65" s="47">
        <v>285.60000000000002</v>
      </c>
      <c r="G65" s="47">
        <v>327.3</v>
      </c>
      <c r="H65" s="47">
        <v>403.40000000000003</v>
      </c>
      <c r="I65" s="47">
        <v>462.5</v>
      </c>
      <c r="J65" s="46">
        <v>524.6</v>
      </c>
      <c r="K65" s="46">
        <v>584.79999999999995</v>
      </c>
      <c r="L65" s="46">
        <v>646.4</v>
      </c>
      <c r="M65" s="46">
        <v>712.9</v>
      </c>
      <c r="N65" s="46">
        <v>824.8</v>
      </c>
    </row>
    <row r="66" spans="1:14" x14ac:dyDescent="0.3">
      <c r="A66" s="57" t="s">
        <v>58</v>
      </c>
      <c r="B66" s="48">
        <v>1151.2</v>
      </c>
      <c r="C66" s="48">
        <v>170</v>
      </c>
      <c r="D66" s="48">
        <v>338.5</v>
      </c>
      <c r="E66" s="48">
        <v>440.8</v>
      </c>
      <c r="F66" s="48">
        <v>566.9</v>
      </c>
      <c r="G66" s="48">
        <v>700.7</v>
      </c>
      <c r="H66" s="79">
        <v>701.8</v>
      </c>
      <c r="I66" s="79">
        <v>724.9</v>
      </c>
      <c r="J66" s="41">
        <v>750.3</v>
      </c>
      <c r="K66" s="41">
        <v>752.1</v>
      </c>
      <c r="L66" s="41">
        <v>915</v>
      </c>
      <c r="M66" s="41">
        <v>1067.0999999999999</v>
      </c>
      <c r="N66" s="41">
        <v>1134.5999999999999</v>
      </c>
    </row>
    <row r="67" spans="1:14" x14ac:dyDescent="0.3">
      <c r="A67" s="57" t="s">
        <v>59</v>
      </c>
      <c r="B67" s="48">
        <v>1331.4</v>
      </c>
      <c r="C67" s="48">
        <v>48.2</v>
      </c>
      <c r="D67" s="48">
        <v>130.70000000000002</v>
      </c>
      <c r="E67" s="48">
        <v>187.2</v>
      </c>
      <c r="F67" s="48">
        <v>289</v>
      </c>
      <c r="G67" s="48">
        <v>455.7</v>
      </c>
      <c r="H67" s="48">
        <v>633.6</v>
      </c>
      <c r="I67" s="48">
        <v>766.1</v>
      </c>
      <c r="J67" s="48">
        <v>1070.6000000000001</v>
      </c>
      <c r="K67" s="48">
        <v>1197.5</v>
      </c>
      <c r="L67" s="41">
        <v>1433</v>
      </c>
      <c r="M67" s="41">
        <v>1837.0000000000002</v>
      </c>
      <c r="N67" s="41">
        <v>2402.3000000000002</v>
      </c>
    </row>
    <row r="68" spans="1:14" x14ac:dyDescent="0.3">
      <c r="A68" s="57" t="s">
        <v>60</v>
      </c>
      <c r="B68" s="48">
        <v>643.20000000000005</v>
      </c>
      <c r="C68" s="48">
        <v>7.6</v>
      </c>
      <c r="D68" s="48">
        <v>34.1</v>
      </c>
      <c r="E68" s="48">
        <v>62.8</v>
      </c>
      <c r="F68" s="48">
        <v>115.4</v>
      </c>
      <c r="G68" s="48">
        <v>194.5</v>
      </c>
      <c r="H68" s="48">
        <v>258.60000000000002</v>
      </c>
      <c r="I68" s="48">
        <v>304.10000000000002</v>
      </c>
      <c r="J68" s="41">
        <v>378.5</v>
      </c>
      <c r="K68" s="41">
        <v>420.3</v>
      </c>
      <c r="L68" s="41">
        <v>475</v>
      </c>
      <c r="M68" s="41">
        <v>534.20000000000005</v>
      </c>
      <c r="N68" s="41">
        <v>721.1</v>
      </c>
    </row>
    <row r="69" spans="1:14" x14ac:dyDescent="0.3">
      <c r="A69" s="57" t="s">
        <v>61</v>
      </c>
      <c r="B69" s="48">
        <v>688.2</v>
      </c>
      <c r="C69" s="48">
        <v>40.6</v>
      </c>
      <c r="D69" s="48">
        <v>96.600000000000009</v>
      </c>
      <c r="E69" s="48">
        <v>124.4</v>
      </c>
      <c r="F69" s="48">
        <v>173.6</v>
      </c>
      <c r="G69" s="48">
        <v>261.2</v>
      </c>
      <c r="H69" s="48">
        <v>375</v>
      </c>
      <c r="I69" s="48">
        <v>462</v>
      </c>
      <c r="J69" s="48">
        <v>692.10000000000014</v>
      </c>
      <c r="K69" s="48">
        <v>777.2</v>
      </c>
      <c r="L69" s="41">
        <v>958</v>
      </c>
      <c r="M69" s="41">
        <v>1302.8000000000002</v>
      </c>
      <c r="N69" s="41">
        <v>1681.2</v>
      </c>
    </row>
    <row r="70" spans="1:14" x14ac:dyDescent="0.3">
      <c r="A70" s="59" t="s">
        <v>62</v>
      </c>
      <c r="B70" s="47">
        <v>291.89999999999998</v>
      </c>
      <c r="C70" s="47">
        <v>35</v>
      </c>
      <c r="D70" s="47">
        <v>69.2</v>
      </c>
      <c r="E70" s="47">
        <v>85.2</v>
      </c>
      <c r="F70" s="47">
        <v>122.5</v>
      </c>
      <c r="G70" s="47">
        <v>199.1</v>
      </c>
      <c r="H70" s="47">
        <v>293.10000000000002</v>
      </c>
      <c r="I70" s="47">
        <v>359.4</v>
      </c>
      <c r="J70" s="46">
        <v>564.5</v>
      </c>
      <c r="K70" s="46">
        <v>630</v>
      </c>
      <c r="L70" s="46">
        <v>779.1</v>
      </c>
      <c r="M70" s="46">
        <v>1069.9000000000001</v>
      </c>
      <c r="N70" s="46">
        <v>1319.3</v>
      </c>
    </row>
    <row r="71" spans="1:14" x14ac:dyDescent="0.3">
      <c r="A71" s="59" t="s">
        <v>54</v>
      </c>
      <c r="B71" s="47">
        <v>46.8</v>
      </c>
      <c r="C71" s="47">
        <v>0.1</v>
      </c>
      <c r="D71" s="47">
        <v>3.4</v>
      </c>
      <c r="E71" s="47">
        <v>4.9000000000000004</v>
      </c>
      <c r="F71" s="47">
        <v>5</v>
      </c>
      <c r="G71" s="47">
        <v>5.6</v>
      </c>
      <c r="H71" s="47">
        <v>6.7</v>
      </c>
      <c r="I71" s="47">
        <v>9.5</v>
      </c>
      <c r="J71" s="46">
        <v>13.2</v>
      </c>
      <c r="K71" s="46">
        <v>13.7</v>
      </c>
      <c r="L71" s="46">
        <v>16.900000000000002</v>
      </c>
      <c r="M71" s="46">
        <v>17.8</v>
      </c>
      <c r="N71" s="46">
        <v>22.4</v>
      </c>
    </row>
    <row r="72" spans="1:14" ht="33" x14ac:dyDescent="0.3">
      <c r="A72" s="60" t="s">
        <v>96</v>
      </c>
      <c r="B72" s="47">
        <v>349.5</v>
      </c>
      <c r="C72" s="47">
        <v>5.5</v>
      </c>
      <c r="D72" s="47">
        <v>24</v>
      </c>
      <c r="E72" s="47">
        <v>34.299999999999997</v>
      </c>
      <c r="F72" s="47">
        <v>46.1</v>
      </c>
      <c r="G72" s="47">
        <v>56.5</v>
      </c>
      <c r="H72" s="47">
        <v>75.2</v>
      </c>
      <c r="I72" s="47">
        <v>93.1</v>
      </c>
      <c r="J72" s="46">
        <v>114.2</v>
      </c>
      <c r="K72" s="46">
        <v>133.30000000000001</v>
      </c>
      <c r="L72" s="46">
        <v>161.80000000000001</v>
      </c>
      <c r="M72" s="46">
        <v>214.9</v>
      </c>
      <c r="N72" s="46">
        <v>339.2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6">
        <v>0.2</v>
      </c>
      <c r="K73" s="46">
        <v>0.2</v>
      </c>
      <c r="L73" s="46">
        <v>0.2</v>
      </c>
      <c r="M73" s="46">
        <v>0.2</v>
      </c>
      <c r="N73" s="46">
        <v>0.3</v>
      </c>
    </row>
    <row r="74" spans="1:14" x14ac:dyDescent="0.3">
      <c r="A74" s="61" t="s">
        <v>64</v>
      </c>
      <c r="B74" s="51">
        <v>0</v>
      </c>
      <c r="C74" s="51">
        <v>-0.6</v>
      </c>
      <c r="D74" s="51">
        <v>-1.4</v>
      </c>
      <c r="E74" s="51">
        <v>-2.1</v>
      </c>
      <c r="F74" s="51">
        <v>-2.7</v>
      </c>
      <c r="G74" s="51">
        <v>-1.6</v>
      </c>
      <c r="H74" s="51">
        <v>-2.7</v>
      </c>
      <c r="I74" s="51">
        <v>-1.9</v>
      </c>
      <c r="J74" s="52">
        <v>-2.2000000000000002</v>
      </c>
      <c r="K74" s="52">
        <v>-3.1</v>
      </c>
      <c r="L74" s="52">
        <v>-2.4</v>
      </c>
      <c r="M74" s="52">
        <v>8.8000000000000007</v>
      </c>
      <c r="N74" s="52">
        <v>-0.6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250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16" t="s">
        <v>251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17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146.9</v>
      </c>
      <c r="D84" s="56">
        <v>-488.6</v>
      </c>
      <c r="E84" s="56">
        <v>-113.2</v>
      </c>
      <c r="F84" s="56">
        <v>-96.1</v>
      </c>
      <c r="G84" s="56">
        <v>-174.2</v>
      </c>
      <c r="H84" s="56">
        <v>151.30000000000001</v>
      </c>
      <c r="I84" s="41">
        <v>188.9</v>
      </c>
      <c r="J84" s="41">
        <v>-357.6</v>
      </c>
      <c r="K84" s="41">
        <v>133.1</v>
      </c>
      <c r="L84" s="41">
        <v>195.8</v>
      </c>
      <c r="M84" s="41">
        <v>-442.1</v>
      </c>
      <c r="N84" s="41">
        <v>-326.39999999999998</v>
      </c>
    </row>
    <row r="85" spans="1:14" x14ac:dyDescent="0.3">
      <c r="A85" s="76" t="s">
        <v>230</v>
      </c>
      <c r="B85" s="48">
        <v>0</v>
      </c>
      <c r="C85" s="48">
        <v>509.2</v>
      </c>
      <c r="D85" s="48">
        <v>500.8</v>
      </c>
      <c r="E85" s="48">
        <v>109.7</v>
      </c>
      <c r="F85" s="48">
        <v>-227.3</v>
      </c>
      <c r="G85" s="48">
        <v>1014.7</v>
      </c>
      <c r="H85" s="48">
        <v>-296</v>
      </c>
      <c r="I85" s="41">
        <v>-108</v>
      </c>
      <c r="J85" s="41">
        <v>404.9</v>
      </c>
      <c r="K85" s="41">
        <v>70.7</v>
      </c>
      <c r="L85" s="41">
        <v>92.2</v>
      </c>
      <c r="M85" s="41">
        <v>1261.7</v>
      </c>
      <c r="N85" s="41">
        <v>-281.5</v>
      </c>
    </row>
    <row r="86" spans="1:14" ht="18" x14ac:dyDescent="0.3">
      <c r="A86" s="78" t="s">
        <v>231</v>
      </c>
      <c r="B86" s="47">
        <v>0</v>
      </c>
      <c r="C86" s="47">
        <v>201.5</v>
      </c>
      <c r="D86" s="47">
        <v>175.4</v>
      </c>
      <c r="E86" s="47">
        <v>181.7</v>
      </c>
      <c r="F86" s="47">
        <v>199.2</v>
      </c>
      <c r="G86" s="47">
        <v>168.4</v>
      </c>
      <c r="H86" s="47">
        <v>1568.1</v>
      </c>
      <c r="I86" s="46">
        <v>0</v>
      </c>
      <c r="J86" s="46">
        <v>0</v>
      </c>
      <c r="K86" s="46">
        <v>501.5</v>
      </c>
      <c r="L86" s="46">
        <v>460.9</v>
      </c>
      <c r="M86" s="46">
        <v>-1294.4000000000001</v>
      </c>
      <c r="N86" s="46">
        <v>0</v>
      </c>
    </row>
    <row r="87" spans="1:14" ht="18" x14ac:dyDescent="0.3">
      <c r="A87" s="78" t="s">
        <v>232</v>
      </c>
      <c r="B87" s="47">
        <v>0</v>
      </c>
      <c r="C87" s="47">
        <v>307.7</v>
      </c>
      <c r="D87" s="47">
        <v>325.39999999999998</v>
      </c>
      <c r="E87" s="47">
        <v>-72</v>
      </c>
      <c r="F87" s="47">
        <v>-426.5</v>
      </c>
      <c r="G87" s="47">
        <v>846.4</v>
      </c>
      <c r="H87" s="47">
        <v>-1864.2</v>
      </c>
      <c r="I87" s="46">
        <v>-108</v>
      </c>
      <c r="J87" s="46">
        <v>404.9</v>
      </c>
      <c r="K87" s="46">
        <v>-430.8</v>
      </c>
      <c r="L87" s="46">
        <v>-368.7</v>
      </c>
      <c r="M87" s="46">
        <v>2556.1</v>
      </c>
      <c r="N87" s="46">
        <v>-281.5</v>
      </c>
    </row>
    <row r="88" spans="1:14" x14ac:dyDescent="0.3">
      <c r="A88" s="76" t="s">
        <v>233</v>
      </c>
      <c r="B88" s="48">
        <v>0</v>
      </c>
      <c r="C88" s="48">
        <v>-656</v>
      </c>
      <c r="D88" s="48">
        <v>-12.3</v>
      </c>
      <c r="E88" s="48">
        <v>3.5</v>
      </c>
      <c r="F88" s="48">
        <v>323.39999999999998</v>
      </c>
      <c r="G88" s="48">
        <v>-840.5</v>
      </c>
      <c r="H88" s="48">
        <v>144.69999999999999</v>
      </c>
      <c r="I88" s="41">
        <v>-80.8</v>
      </c>
      <c r="J88" s="41">
        <v>-47.4</v>
      </c>
      <c r="K88" s="41">
        <v>-203.8</v>
      </c>
      <c r="L88" s="41">
        <v>-288</v>
      </c>
      <c r="M88" s="41">
        <v>-819.6</v>
      </c>
      <c r="N88" s="41">
        <v>607.9</v>
      </c>
    </row>
    <row r="89" spans="1:14" x14ac:dyDescent="0.3">
      <c r="A89" s="57" t="s">
        <v>66</v>
      </c>
      <c r="B89" s="48">
        <v>-1972.9</v>
      </c>
      <c r="C89" s="48">
        <v>146.9</v>
      </c>
      <c r="D89" s="48">
        <v>-341.7</v>
      </c>
      <c r="E89" s="48">
        <v>-454.9</v>
      </c>
      <c r="F89" s="48">
        <v>-551</v>
      </c>
      <c r="G89" s="48">
        <v>-725.2</v>
      </c>
      <c r="H89" s="48">
        <v>-573.9</v>
      </c>
      <c r="I89" s="41">
        <v>-385</v>
      </c>
      <c r="J89" s="41">
        <v>-742.6</v>
      </c>
      <c r="K89" s="41">
        <v>-609.5</v>
      </c>
      <c r="L89" s="41">
        <v>-413.7</v>
      </c>
      <c r="M89" s="41">
        <v>-855.8</v>
      </c>
      <c r="N89" s="41">
        <v>-1182.2</v>
      </c>
    </row>
    <row r="90" spans="1:14" x14ac:dyDescent="0.3">
      <c r="A90" s="57" t="s">
        <v>67</v>
      </c>
      <c r="B90" s="48">
        <v>0</v>
      </c>
      <c r="C90" s="48">
        <v>509.2</v>
      </c>
      <c r="D90" s="48">
        <v>1010</v>
      </c>
      <c r="E90" s="48">
        <v>1119.7</v>
      </c>
      <c r="F90" s="48">
        <v>892.4</v>
      </c>
      <c r="G90" s="48">
        <v>1907.1</v>
      </c>
      <c r="H90" s="48">
        <v>1611.1</v>
      </c>
      <c r="I90" s="41">
        <v>1503.1</v>
      </c>
      <c r="J90" s="41">
        <v>1908</v>
      </c>
      <c r="K90" s="41">
        <v>1978.7</v>
      </c>
      <c r="L90" s="41">
        <v>2070.9</v>
      </c>
      <c r="M90" s="41">
        <v>3332.6</v>
      </c>
      <c r="N90" s="41">
        <v>3051.1</v>
      </c>
    </row>
    <row r="91" spans="1:14" x14ac:dyDescent="0.3">
      <c r="A91" s="59" t="s">
        <v>68</v>
      </c>
      <c r="B91" s="47">
        <v>0</v>
      </c>
      <c r="C91" s="47">
        <v>201.5</v>
      </c>
      <c r="D91" s="47">
        <v>376.9</v>
      </c>
      <c r="E91" s="47">
        <v>558.6</v>
      </c>
      <c r="F91" s="47">
        <v>757.8</v>
      </c>
      <c r="G91" s="47">
        <v>926.2</v>
      </c>
      <c r="H91" s="47">
        <v>2494.3000000000002</v>
      </c>
      <c r="I91" s="46">
        <v>2494.3000000000002</v>
      </c>
      <c r="J91" s="46">
        <v>2494.3000000000002</v>
      </c>
      <c r="K91" s="46">
        <v>2995.8</v>
      </c>
      <c r="L91" s="46">
        <v>3456.7</v>
      </c>
      <c r="M91" s="46">
        <v>2162.3000000000002</v>
      </c>
      <c r="N91" s="46">
        <v>2162.3000000000002</v>
      </c>
    </row>
    <row r="92" spans="1:14" x14ac:dyDescent="0.3">
      <c r="A92" s="59" t="s">
        <v>69</v>
      </c>
      <c r="B92" s="47">
        <v>0</v>
      </c>
      <c r="C92" s="47">
        <v>307.7</v>
      </c>
      <c r="D92" s="47">
        <v>633.1</v>
      </c>
      <c r="E92" s="47">
        <v>561.1</v>
      </c>
      <c r="F92" s="47">
        <v>134.6</v>
      </c>
      <c r="G92" s="47">
        <v>981</v>
      </c>
      <c r="H92" s="47">
        <v>-883.2</v>
      </c>
      <c r="I92" s="46">
        <v>-991.2</v>
      </c>
      <c r="J92" s="46">
        <v>-586.29999999999995</v>
      </c>
      <c r="K92" s="46">
        <v>-1017.1</v>
      </c>
      <c r="L92" s="46">
        <v>-1385.8</v>
      </c>
      <c r="M92" s="46">
        <v>1170.3</v>
      </c>
      <c r="N92" s="46">
        <v>888.8</v>
      </c>
    </row>
    <row r="93" spans="1:14" x14ac:dyDescent="0.3">
      <c r="A93" s="61" t="s">
        <v>70</v>
      </c>
      <c r="B93" s="51">
        <v>0</v>
      </c>
      <c r="C93" s="51">
        <v>-656</v>
      </c>
      <c r="D93" s="51">
        <v>-668.3</v>
      </c>
      <c r="E93" s="51">
        <v>-664.8</v>
      </c>
      <c r="F93" s="51">
        <v>-341.4</v>
      </c>
      <c r="G93" s="51">
        <v>-1181.9000000000001</v>
      </c>
      <c r="H93" s="51">
        <v>-1037.2</v>
      </c>
      <c r="I93" s="52">
        <v>-1118</v>
      </c>
      <c r="J93" s="52">
        <v>-1165.4000000000001</v>
      </c>
      <c r="K93" s="52">
        <v>-1369.2</v>
      </c>
      <c r="L93" s="52">
        <v>-1657.2</v>
      </c>
      <c r="M93" s="52">
        <v>-2476.8000000000002</v>
      </c>
      <c r="N93" s="52">
        <v>-1868.9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94"/>
  <sheetViews>
    <sheetView topLeftCell="A76" zoomScaleNormal="100" workbookViewId="0">
      <pane xSplit="1" topLeftCell="K1" activePane="topRight" state="frozen"/>
      <selection pane="topRight" activeCell="K99" sqref="K99"/>
    </sheetView>
  </sheetViews>
  <sheetFormatPr defaultColWidth="9.140625" defaultRowHeight="16.5" x14ac:dyDescent="0.3"/>
  <cols>
    <col min="1" max="1" width="53.2851562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4" ht="18.75" x14ac:dyDescent="0.3">
      <c r="A1" s="63" t="s">
        <v>253</v>
      </c>
    </row>
    <row r="3" spans="1:14" x14ac:dyDescent="0.3">
      <c r="A3" s="65" t="s">
        <v>0</v>
      </c>
    </row>
    <row r="5" spans="1:14" ht="13.9" customHeight="1" x14ac:dyDescent="0.3">
      <c r="A5" s="114" t="s">
        <v>1</v>
      </c>
      <c r="B5" s="120" t="s">
        <v>252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4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4" x14ac:dyDescent="0.3">
      <c r="A7" s="76" t="s">
        <v>217</v>
      </c>
      <c r="B7" s="88">
        <v>0</v>
      </c>
      <c r="C7" s="88">
        <v>1068.2</v>
      </c>
      <c r="D7" s="56">
        <v>830</v>
      </c>
      <c r="E7" s="56">
        <v>1177.7</v>
      </c>
      <c r="F7" s="56">
        <v>1253.3</v>
      </c>
      <c r="G7" s="56">
        <v>1093</v>
      </c>
      <c r="H7" s="56">
        <v>1324.9</v>
      </c>
      <c r="I7" s="56">
        <v>1391.7</v>
      </c>
      <c r="J7" s="41">
        <v>1115</v>
      </c>
      <c r="K7" s="41">
        <v>1195.4000000000001</v>
      </c>
      <c r="L7" s="41">
        <v>1667</v>
      </c>
      <c r="M7" s="41">
        <v>1365.9</v>
      </c>
      <c r="N7" s="41">
        <v>2331.6999999999998</v>
      </c>
    </row>
    <row r="8" spans="1:14" x14ac:dyDescent="0.3">
      <c r="A8" s="57" t="s">
        <v>15</v>
      </c>
      <c r="B8" s="89">
        <v>15497.7</v>
      </c>
      <c r="C8" s="89">
        <v>1069.1999999999998</v>
      </c>
      <c r="D8" s="48">
        <v>1899.4999999999998</v>
      </c>
      <c r="E8" s="48">
        <v>3077.6000000000004</v>
      </c>
      <c r="F8" s="48">
        <v>4331.0999999999995</v>
      </c>
      <c r="G8" s="48">
        <v>5425.9000000000015</v>
      </c>
      <c r="H8" s="48">
        <v>6751.4</v>
      </c>
      <c r="I8" s="48">
        <v>8144.2</v>
      </c>
      <c r="J8" s="48">
        <v>9259.6000000000022</v>
      </c>
      <c r="K8" s="48">
        <v>10455.499999999998</v>
      </c>
      <c r="L8" s="41">
        <v>12125.6</v>
      </c>
      <c r="M8" s="41">
        <v>13492.7</v>
      </c>
      <c r="N8" s="41">
        <v>15825.5</v>
      </c>
    </row>
    <row r="9" spans="1:14" x14ac:dyDescent="0.3">
      <c r="A9" s="68" t="s">
        <v>16</v>
      </c>
      <c r="B9" s="89">
        <v>12464.6</v>
      </c>
      <c r="C9" s="89">
        <v>1010.3</v>
      </c>
      <c r="D9" s="48">
        <v>1769.8999999999999</v>
      </c>
      <c r="E9" s="48">
        <v>2745.7000000000003</v>
      </c>
      <c r="F9" s="48">
        <v>3743.1</v>
      </c>
      <c r="G9" s="48">
        <v>4662.3000000000011</v>
      </c>
      <c r="H9" s="48">
        <v>5772.8</v>
      </c>
      <c r="I9" s="48">
        <v>6920.5</v>
      </c>
      <c r="J9" s="48">
        <v>7761.3000000000011</v>
      </c>
      <c r="K9" s="48">
        <v>8794.7999999999993</v>
      </c>
      <c r="L9" s="41">
        <v>10003.700000000001</v>
      </c>
      <c r="M9" s="41">
        <v>11079.900000000001</v>
      </c>
      <c r="N9" s="41">
        <v>12336.4</v>
      </c>
    </row>
    <row r="10" spans="1:14" x14ac:dyDescent="0.3">
      <c r="A10" s="68" t="s">
        <v>17</v>
      </c>
      <c r="B10" s="89">
        <v>2952.2</v>
      </c>
      <c r="C10" s="89">
        <v>179.99999999999997</v>
      </c>
      <c r="D10" s="48">
        <v>349.4</v>
      </c>
      <c r="E10" s="48">
        <v>717.5</v>
      </c>
      <c r="F10" s="48">
        <v>873.49999999999989</v>
      </c>
      <c r="G10" s="48">
        <v>1032.3000000000002</v>
      </c>
      <c r="H10" s="48">
        <v>1441.2</v>
      </c>
      <c r="I10" s="48">
        <v>1763.4</v>
      </c>
      <c r="J10" s="48">
        <v>1922.8999999999999</v>
      </c>
      <c r="K10" s="48">
        <v>2174.2999999999997</v>
      </c>
      <c r="L10" s="41">
        <v>2412</v>
      </c>
      <c r="M10" s="41">
        <v>2577.8000000000006</v>
      </c>
      <c r="N10" s="41">
        <v>2995.7</v>
      </c>
    </row>
    <row r="11" spans="1:14" x14ac:dyDescent="0.3">
      <c r="A11" s="69" t="s">
        <v>18</v>
      </c>
      <c r="B11" s="90">
        <v>-16.700000000000273</v>
      </c>
      <c r="C11" s="90">
        <v>-56.700000000000045</v>
      </c>
      <c r="D11" s="47">
        <v>-92.700000000000045</v>
      </c>
      <c r="E11" s="47">
        <v>-107.5</v>
      </c>
      <c r="F11" s="47">
        <v>-196.60000000000014</v>
      </c>
      <c r="G11" s="47">
        <v>-142.09999999999991</v>
      </c>
      <c r="H11" s="47">
        <v>-88.699999999999818</v>
      </c>
      <c r="I11" s="47">
        <v>-101</v>
      </c>
      <c r="J11" s="47">
        <v>-113.40000000000009</v>
      </c>
      <c r="K11" s="47">
        <v>-113.30000000000018</v>
      </c>
      <c r="L11" s="46">
        <v>-106.60000000000036</v>
      </c>
      <c r="M11" s="46">
        <v>-114.79999999999973</v>
      </c>
      <c r="N11" s="46">
        <v>-7.4000000000000909</v>
      </c>
    </row>
    <row r="12" spans="1:14" x14ac:dyDescent="0.3">
      <c r="A12" s="70" t="s">
        <v>89</v>
      </c>
      <c r="B12" s="90">
        <v>3017.2</v>
      </c>
      <c r="C12" s="90">
        <v>276.3</v>
      </c>
      <c r="D12" s="47">
        <v>513.6</v>
      </c>
      <c r="E12" s="47">
        <v>703.6</v>
      </c>
      <c r="F12" s="47">
        <v>930.9</v>
      </c>
      <c r="G12" s="47">
        <v>1186.7</v>
      </c>
      <c r="H12" s="47">
        <v>1443.6000000000001</v>
      </c>
      <c r="I12" s="47">
        <v>1694.5</v>
      </c>
      <c r="J12" s="46">
        <v>1952.3</v>
      </c>
      <c r="K12" s="46">
        <v>2202.1</v>
      </c>
      <c r="L12" s="46">
        <v>2463.1</v>
      </c>
      <c r="M12" s="46">
        <v>2717.9</v>
      </c>
      <c r="N12" s="46">
        <v>3074.4</v>
      </c>
    </row>
    <row r="13" spans="1:14" x14ac:dyDescent="0.3">
      <c r="A13" s="70" t="s">
        <v>20</v>
      </c>
      <c r="B13" s="90">
        <v>76.400000000000006</v>
      </c>
      <c r="C13" s="90">
        <v>3.7</v>
      </c>
      <c r="D13" s="47">
        <v>10.3</v>
      </c>
      <c r="E13" s="47">
        <v>85.6</v>
      </c>
      <c r="F13" s="47">
        <v>34.4</v>
      </c>
      <c r="G13" s="47">
        <v>9.1999999999999993</v>
      </c>
      <c r="H13" s="47">
        <v>36.299999999999997</v>
      </c>
      <c r="I13" s="47">
        <v>57.3</v>
      </c>
      <c r="J13" s="46">
        <v>58.8</v>
      </c>
      <c r="K13" s="46">
        <v>68.5</v>
      </c>
      <c r="L13" s="46">
        <v>73.7</v>
      </c>
      <c r="M13" s="46">
        <v>76.8</v>
      </c>
      <c r="N13" s="46">
        <v>85.7</v>
      </c>
    </row>
    <row r="14" spans="1:14" x14ac:dyDescent="0.3">
      <c r="A14" s="70" t="s">
        <v>21</v>
      </c>
      <c r="B14" s="90">
        <v>-3110.3</v>
      </c>
      <c r="C14" s="90">
        <v>-336.70000000000005</v>
      </c>
      <c r="D14" s="47">
        <v>-616.6</v>
      </c>
      <c r="E14" s="47">
        <v>-896.7</v>
      </c>
      <c r="F14" s="47">
        <v>-1161.9000000000001</v>
      </c>
      <c r="G14" s="47">
        <v>-1338</v>
      </c>
      <c r="H14" s="47">
        <v>-1568.6</v>
      </c>
      <c r="I14" s="47">
        <v>-1852.8</v>
      </c>
      <c r="J14" s="46">
        <v>-2124.5</v>
      </c>
      <c r="K14" s="46">
        <v>-2383.9</v>
      </c>
      <c r="L14" s="46">
        <v>-2643.4</v>
      </c>
      <c r="M14" s="46">
        <v>-2909.5</v>
      </c>
      <c r="N14" s="46">
        <v>-3167.5</v>
      </c>
    </row>
    <row r="15" spans="1:14" x14ac:dyDescent="0.3">
      <c r="A15" s="69" t="s">
        <v>22</v>
      </c>
      <c r="B15" s="90">
        <v>2733.3</v>
      </c>
      <c r="C15" s="90">
        <v>171.20000000000002</v>
      </c>
      <c r="D15" s="47">
        <v>367</v>
      </c>
      <c r="E15" s="47">
        <v>730.4</v>
      </c>
      <c r="F15" s="47">
        <v>963.1</v>
      </c>
      <c r="G15" s="47">
        <v>1052.5</v>
      </c>
      <c r="H15" s="47">
        <v>1389.1</v>
      </c>
      <c r="I15" s="47">
        <v>1706.9</v>
      </c>
      <c r="J15" s="46">
        <v>1858.2</v>
      </c>
      <c r="K15" s="46">
        <v>2096.1</v>
      </c>
      <c r="L15" s="46">
        <v>2313.8000000000002</v>
      </c>
      <c r="M15" s="46">
        <v>2473.2000000000003</v>
      </c>
      <c r="N15" s="46">
        <v>2757.2</v>
      </c>
    </row>
    <row r="16" spans="1:14" x14ac:dyDescent="0.3">
      <c r="A16" s="69" t="s">
        <v>23</v>
      </c>
      <c r="B16" s="90">
        <v>235.6</v>
      </c>
      <c r="C16" s="90">
        <v>65.5</v>
      </c>
      <c r="D16" s="47">
        <v>75.099999999999994</v>
      </c>
      <c r="E16" s="47">
        <v>94.6</v>
      </c>
      <c r="F16" s="47">
        <v>107</v>
      </c>
      <c r="G16" s="47">
        <v>121.9</v>
      </c>
      <c r="H16" s="47">
        <v>140.80000000000001</v>
      </c>
      <c r="I16" s="47">
        <v>157.5</v>
      </c>
      <c r="J16" s="46">
        <v>178.1</v>
      </c>
      <c r="K16" s="46">
        <v>191.5</v>
      </c>
      <c r="L16" s="46">
        <v>204.79999999999998</v>
      </c>
      <c r="M16" s="46">
        <v>219.4</v>
      </c>
      <c r="N16" s="46">
        <v>245.9</v>
      </c>
    </row>
    <row r="17" spans="1:14" s="71" customFormat="1" x14ac:dyDescent="0.3">
      <c r="A17" s="68" t="s">
        <v>24</v>
      </c>
      <c r="B17" s="89">
        <v>9275.2999999999993</v>
      </c>
      <c r="C17" s="89">
        <v>828.4</v>
      </c>
      <c r="D17" s="48">
        <v>1418.1</v>
      </c>
      <c r="E17" s="48">
        <v>2023.8</v>
      </c>
      <c r="F17" s="48">
        <v>2863.5</v>
      </c>
      <c r="G17" s="48">
        <v>3622.1000000000004</v>
      </c>
      <c r="H17" s="48">
        <v>4321.8999999999996</v>
      </c>
      <c r="I17" s="48">
        <v>5145.6000000000004</v>
      </c>
      <c r="J17" s="48">
        <v>5824.9000000000005</v>
      </c>
      <c r="K17" s="48">
        <v>6605.0999999999995</v>
      </c>
      <c r="L17" s="41">
        <v>7574.5000000000009</v>
      </c>
      <c r="M17" s="41">
        <v>8482.7999999999993</v>
      </c>
      <c r="N17" s="41">
        <v>9319.1</v>
      </c>
    </row>
    <row r="18" spans="1:14" x14ac:dyDescent="0.3">
      <c r="A18" s="69" t="s">
        <v>25</v>
      </c>
      <c r="B18" s="90">
        <v>6629.4</v>
      </c>
      <c r="C18" s="90">
        <v>602.9</v>
      </c>
      <c r="D18" s="47">
        <v>1012.9</v>
      </c>
      <c r="E18" s="47">
        <v>1418.5</v>
      </c>
      <c r="F18" s="47">
        <v>2045.3</v>
      </c>
      <c r="G18" s="47">
        <v>2591.3000000000002</v>
      </c>
      <c r="H18" s="47">
        <v>3082.3</v>
      </c>
      <c r="I18" s="47">
        <v>3675.8</v>
      </c>
      <c r="J18" s="46">
        <v>4132.3</v>
      </c>
      <c r="K18" s="46">
        <v>4691.7</v>
      </c>
      <c r="L18" s="46">
        <v>5432.1</v>
      </c>
      <c r="M18" s="46">
        <v>6116.9</v>
      </c>
      <c r="N18" s="46">
        <v>6742.6</v>
      </c>
    </row>
    <row r="19" spans="1:14" x14ac:dyDescent="0.3">
      <c r="A19" s="69" t="s">
        <v>26</v>
      </c>
      <c r="B19" s="90">
        <v>2417.2999999999997</v>
      </c>
      <c r="C19" s="90">
        <v>181.10000000000002</v>
      </c>
      <c r="D19" s="47">
        <v>337.99999999999994</v>
      </c>
      <c r="E19" s="47">
        <v>527.29999999999995</v>
      </c>
      <c r="F19" s="47">
        <v>713.5</v>
      </c>
      <c r="G19" s="47">
        <v>916.5</v>
      </c>
      <c r="H19" s="47">
        <v>1115.2000000000003</v>
      </c>
      <c r="I19" s="47">
        <v>1317.8000000000002</v>
      </c>
      <c r="J19" s="47">
        <v>1535.8000000000002</v>
      </c>
      <c r="K19" s="47">
        <v>1745.5000000000002</v>
      </c>
      <c r="L19" s="46">
        <v>1947.6</v>
      </c>
      <c r="M19" s="46">
        <v>2164.9</v>
      </c>
      <c r="N19" s="46">
        <v>2358</v>
      </c>
    </row>
    <row r="20" spans="1:14" x14ac:dyDescent="0.3">
      <c r="A20" s="70" t="s">
        <v>27</v>
      </c>
      <c r="B20" s="90">
        <v>1332.5</v>
      </c>
      <c r="C20" s="90">
        <v>97.2</v>
      </c>
      <c r="D20" s="47">
        <v>192.1</v>
      </c>
      <c r="E20" s="47">
        <v>284</v>
      </c>
      <c r="F20" s="47">
        <v>387.4</v>
      </c>
      <c r="G20" s="47">
        <v>496.3</v>
      </c>
      <c r="H20" s="47">
        <v>605.6</v>
      </c>
      <c r="I20" s="47">
        <v>714.6</v>
      </c>
      <c r="J20" s="46">
        <v>832.8</v>
      </c>
      <c r="K20" s="46">
        <v>946</v>
      </c>
      <c r="L20" s="46">
        <v>1058</v>
      </c>
      <c r="M20" s="46">
        <v>1179.5</v>
      </c>
      <c r="N20" s="46">
        <v>1286.5999999999999</v>
      </c>
    </row>
    <row r="21" spans="1:14" x14ac:dyDescent="0.3">
      <c r="A21" s="70" t="s">
        <v>28</v>
      </c>
      <c r="B21" s="90">
        <v>219.9</v>
      </c>
      <c r="C21" s="90">
        <v>23.6</v>
      </c>
      <c r="D21" s="47">
        <v>39.799999999999997</v>
      </c>
      <c r="E21" s="47">
        <v>56.7</v>
      </c>
      <c r="F21" s="47">
        <v>77.400000000000006</v>
      </c>
      <c r="G21" s="47">
        <v>94.5</v>
      </c>
      <c r="H21" s="47">
        <v>110.6</v>
      </c>
      <c r="I21" s="47">
        <v>127</v>
      </c>
      <c r="J21" s="46">
        <v>144.30000000000001</v>
      </c>
      <c r="K21" s="46">
        <v>161.19999999999999</v>
      </c>
      <c r="L21" s="46">
        <v>179.2</v>
      </c>
      <c r="M21" s="46">
        <v>198.9</v>
      </c>
      <c r="N21" s="46">
        <v>219.6</v>
      </c>
    </row>
    <row r="22" spans="1:14" x14ac:dyDescent="0.3">
      <c r="A22" s="70" t="s">
        <v>29</v>
      </c>
      <c r="B22" s="90">
        <v>61.1</v>
      </c>
      <c r="C22" s="90">
        <v>3.8</v>
      </c>
      <c r="D22" s="47">
        <v>7.6</v>
      </c>
      <c r="E22" s="47">
        <v>11.7</v>
      </c>
      <c r="F22" s="47">
        <v>16</v>
      </c>
      <c r="G22" s="47">
        <v>21.7</v>
      </c>
      <c r="H22" s="47">
        <v>27.2</v>
      </c>
      <c r="I22" s="47">
        <v>33.200000000000003</v>
      </c>
      <c r="J22" s="46">
        <v>40.200000000000003</v>
      </c>
      <c r="K22" s="46">
        <v>45.9</v>
      </c>
      <c r="L22" s="46">
        <v>50.5</v>
      </c>
      <c r="M22" s="46">
        <v>55.5</v>
      </c>
      <c r="N22" s="46">
        <v>59.4</v>
      </c>
    </row>
    <row r="23" spans="1:14" x14ac:dyDescent="0.3">
      <c r="A23" s="70" t="s">
        <v>30</v>
      </c>
      <c r="B23" s="90">
        <v>3.9</v>
      </c>
      <c r="C23" s="90">
        <v>1</v>
      </c>
      <c r="D23" s="47">
        <v>1.2</v>
      </c>
      <c r="E23" s="47">
        <v>1.4</v>
      </c>
      <c r="F23" s="47">
        <v>1.6</v>
      </c>
      <c r="G23" s="47">
        <v>1.8</v>
      </c>
      <c r="H23" s="47">
        <v>2.1</v>
      </c>
      <c r="I23" s="47">
        <v>2.5</v>
      </c>
      <c r="J23" s="46">
        <v>2.8</v>
      </c>
      <c r="K23" s="46">
        <v>3.1</v>
      </c>
      <c r="L23" s="46">
        <v>3.5</v>
      </c>
      <c r="M23" s="46">
        <v>3.9</v>
      </c>
      <c r="N23" s="46">
        <v>4.7</v>
      </c>
    </row>
    <row r="24" spans="1:14" x14ac:dyDescent="0.3">
      <c r="A24" s="70" t="s">
        <v>31</v>
      </c>
      <c r="B24" s="90">
        <v>762.3</v>
      </c>
      <c r="C24" s="90">
        <v>51.2</v>
      </c>
      <c r="D24" s="47">
        <v>88.5</v>
      </c>
      <c r="E24" s="47">
        <v>160.9</v>
      </c>
      <c r="F24" s="47">
        <v>215</v>
      </c>
      <c r="G24" s="47">
        <v>283.10000000000002</v>
      </c>
      <c r="H24" s="47">
        <v>348.1</v>
      </c>
      <c r="I24" s="47">
        <v>416.8</v>
      </c>
      <c r="J24" s="46">
        <v>489.7</v>
      </c>
      <c r="K24" s="46">
        <v>561.1</v>
      </c>
      <c r="L24" s="46">
        <v>625.9</v>
      </c>
      <c r="M24" s="46">
        <v>694</v>
      </c>
      <c r="N24" s="46">
        <v>751.5</v>
      </c>
    </row>
    <row r="25" spans="1:14" x14ac:dyDescent="0.3">
      <c r="A25" s="70" t="s">
        <v>82</v>
      </c>
      <c r="B25" s="90">
        <v>11.6</v>
      </c>
      <c r="C25" s="90">
        <v>0.9</v>
      </c>
      <c r="D25" s="47">
        <v>2.2000000000000002</v>
      </c>
      <c r="E25" s="47">
        <v>3.3</v>
      </c>
      <c r="F25" s="47">
        <v>4.4000000000000004</v>
      </c>
      <c r="G25" s="47">
        <v>5.5</v>
      </c>
      <c r="H25" s="47">
        <v>6.5</v>
      </c>
      <c r="I25" s="47">
        <v>7.4</v>
      </c>
      <c r="J25" s="46">
        <v>8.4</v>
      </c>
      <c r="K25" s="46">
        <v>9.4</v>
      </c>
      <c r="L25" s="46">
        <v>10.3</v>
      </c>
      <c r="M25" s="46">
        <v>11.1</v>
      </c>
      <c r="N25" s="46">
        <v>12.1</v>
      </c>
    </row>
    <row r="26" spans="1:14" x14ac:dyDescent="0.3">
      <c r="A26" s="70" t="s">
        <v>83</v>
      </c>
      <c r="B26" s="90">
        <v>0.4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0.2</v>
      </c>
      <c r="I26" s="47">
        <v>0.2</v>
      </c>
      <c r="J26" s="46">
        <v>0.2</v>
      </c>
      <c r="K26" s="46">
        <v>0.3</v>
      </c>
      <c r="L26" s="46">
        <v>0.3</v>
      </c>
      <c r="M26" s="46">
        <v>0.30000000000000004</v>
      </c>
      <c r="N26" s="46">
        <v>0.4</v>
      </c>
    </row>
    <row r="27" spans="1:14" x14ac:dyDescent="0.3">
      <c r="A27" s="70" t="s">
        <v>84</v>
      </c>
      <c r="B27" s="90">
        <v>25.6</v>
      </c>
      <c r="C27" s="90">
        <v>3.4</v>
      </c>
      <c r="D27" s="47">
        <v>6.5</v>
      </c>
      <c r="E27" s="47">
        <v>9.1999999999999993</v>
      </c>
      <c r="F27" s="47">
        <v>11.6</v>
      </c>
      <c r="G27" s="47">
        <v>13.5</v>
      </c>
      <c r="H27" s="47">
        <v>14.9</v>
      </c>
      <c r="I27" s="47">
        <v>16.100000000000001</v>
      </c>
      <c r="J27" s="46">
        <v>17.399999999999999</v>
      </c>
      <c r="K27" s="46">
        <v>18.5</v>
      </c>
      <c r="L27" s="46">
        <v>19.899999999999999</v>
      </c>
      <c r="M27" s="46">
        <v>21.7</v>
      </c>
      <c r="N27" s="46">
        <v>23.7</v>
      </c>
    </row>
    <row r="28" spans="1:14" x14ac:dyDescent="0.3">
      <c r="A28" s="69" t="s">
        <v>32</v>
      </c>
      <c r="B28" s="90">
        <v>167.1</v>
      </c>
      <c r="C28" s="90">
        <v>41.3</v>
      </c>
      <c r="D28" s="47">
        <v>63.7</v>
      </c>
      <c r="E28" s="47">
        <v>74.5</v>
      </c>
      <c r="F28" s="47">
        <v>85.2</v>
      </c>
      <c r="G28" s="47">
        <v>92.4</v>
      </c>
      <c r="H28" s="47">
        <v>102.4</v>
      </c>
      <c r="I28" s="47">
        <v>114.8</v>
      </c>
      <c r="J28" s="46">
        <v>118.8</v>
      </c>
      <c r="K28" s="46">
        <v>129.9</v>
      </c>
      <c r="L28" s="46">
        <v>140</v>
      </c>
      <c r="M28" s="46">
        <v>145.69999999999999</v>
      </c>
      <c r="N28" s="46">
        <v>159.30000000000001</v>
      </c>
    </row>
    <row r="29" spans="1:14" x14ac:dyDescent="0.3">
      <c r="A29" s="69" t="s">
        <v>249</v>
      </c>
      <c r="B29" s="90">
        <v>61.5</v>
      </c>
      <c r="C29" s="90">
        <v>3.1</v>
      </c>
      <c r="D29" s="47">
        <v>3.5</v>
      </c>
      <c r="E29" s="47">
        <v>3.5</v>
      </c>
      <c r="F29" s="47">
        <v>19.5</v>
      </c>
      <c r="G29" s="47">
        <v>21.9</v>
      </c>
      <c r="H29" s="47">
        <v>22</v>
      </c>
      <c r="I29" s="47">
        <v>37.200000000000003</v>
      </c>
      <c r="J29" s="46">
        <v>38</v>
      </c>
      <c r="K29" s="46">
        <v>38</v>
      </c>
      <c r="L29" s="46">
        <v>54.8</v>
      </c>
      <c r="M29" s="46">
        <v>55.3</v>
      </c>
      <c r="N29" s="46">
        <v>59.2</v>
      </c>
    </row>
    <row r="30" spans="1:14" x14ac:dyDescent="0.3">
      <c r="A30" s="68" t="s">
        <v>33</v>
      </c>
      <c r="B30" s="89">
        <v>21.5</v>
      </c>
      <c r="C30" s="89">
        <v>1.8</v>
      </c>
      <c r="D30" s="48">
        <v>3.1</v>
      </c>
      <c r="E30" s="48">
        <v>5</v>
      </c>
      <c r="F30" s="48">
        <v>6.6</v>
      </c>
      <c r="G30" s="48">
        <v>8.3000000000000007</v>
      </c>
      <c r="H30" s="48">
        <v>10</v>
      </c>
      <c r="I30" s="48">
        <v>11.7</v>
      </c>
      <c r="J30" s="41">
        <v>13.6</v>
      </c>
      <c r="K30" s="41">
        <v>15.3</v>
      </c>
      <c r="L30" s="41">
        <v>17.100000000000001</v>
      </c>
      <c r="M30" s="41">
        <v>19.100000000000001</v>
      </c>
      <c r="N30" s="41">
        <v>21.1</v>
      </c>
    </row>
    <row r="31" spans="1:14" x14ac:dyDescent="0.3">
      <c r="A31" s="68" t="s">
        <v>85</v>
      </c>
      <c r="B31" s="89">
        <v>13.1</v>
      </c>
      <c r="C31" s="89">
        <v>0.1</v>
      </c>
      <c r="D31" s="48">
        <v>0.2</v>
      </c>
      <c r="E31" s="48">
        <v>0.3</v>
      </c>
      <c r="F31" s="48">
        <v>0.4</v>
      </c>
      <c r="G31" s="48">
        <v>0.5</v>
      </c>
      <c r="H31" s="48">
        <v>0.6</v>
      </c>
      <c r="I31" s="48">
        <v>0.7</v>
      </c>
      <c r="J31" s="41">
        <v>0.8</v>
      </c>
      <c r="K31" s="41">
        <v>1</v>
      </c>
      <c r="L31" s="41">
        <v>1</v>
      </c>
      <c r="M31" s="41">
        <v>1.1000000000000001</v>
      </c>
      <c r="N31" s="41">
        <v>1.4</v>
      </c>
    </row>
    <row r="32" spans="1:14" x14ac:dyDescent="0.3">
      <c r="A32" s="68" t="s">
        <v>86</v>
      </c>
      <c r="B32" s="89">
        <v>202.5</v>
      </c>
      <c r="C32" s="89">
        <v>0</v>
      </c>
      <c r="D32" s="48">
        <v>-0.9</v>
      </c>
      <c r="E32" s="48">
        <v>-0.9</v>
      </c>
      <c r="F32" s="48">
        <v>-0.9</v>
      </c>
      <c r="G32" s="48">
        <v>-0.9</v>
      </c>
      <c r="H32" s="48">
        <v>-0.9</v>
      </c>
      <c r="I32" s="48">
        <v>-0.9</v>
      </c>
      <c r="J32" s="41">
        <v>-0.9</v>
      </c>
      <c r="K32" s="41">
        <v>-0.9</v>
      </c>
      <c r="L32" s="41">
        <v>-0.9</v>
      </c>
      <c r="M32" s="41">
        <v>-0.9</v>
      </c>
      <c r="N32" s="41">
        <v>-0.9</v>
      </c>
    </row>
    <row r="33" spans="1:14" x14ac:dyDescent="0.3">
      <c r="A33" s="68" t="s">
        <v>35</v>
      </c>
      <c r="B33" s="89">
        <v>1331.4</v>
      </c>
      <c r="C33" s="89">
        <v>50.8</v>
      </c>
      <c r="D33" s="48">
        <v>103</v>
      </c>
      <c r="E33" s="48">
        <v>155</v>
      </c>
      <c r="F33" s="48">
        <v>265.10000000000002</v>
      </c>
      <c r="G33" s="48">
        <v>333.8</v>
      </c>
      <c r="H33" s="48">
        <v>440.9</v>
      </c>
      <c r="I33" s="48">
        <v>509</v>
      </c>
      <c r="J33" s="48">
        <v>642.70000000000005</v>
      </c>
      <c r="K33" s="48">
        <v>707.40000000000009</v>
      </c>
      <c r="L33" s="41">
        <v>1082.3000000000002</v>
      </c>
      <c r="M33" s="41">
        <v>1138</v>
      </c>
      <c r="N33" s="41">
        <v>1327.6000000000001</v>
      </c>
    </row>
    <row r="34" spans="1:14" x14ac:dyDescent="0.3">
      <c r="A34" s="68" t="s">
        <v>36</v>
      </c>
      <c r="B34" s="89">
        <v>443.7</v>
      </c>
      <c r="C34" s="89">
        <v>0.6</v>
      </c>
      <c r="D34" s="48">
        <v>1.5</v>
      </c>
      <c r="E34" s="48">
        <v>4</v>
      </c>
      <c r="F34" s="48">
        <v>10.5</v>
      </c>
      <c r="G34" s="48">
        <v>13.9</v>
      </c>
      <c r="H34" s="48">
        <v>50.7</v>
      </c>
      <c r="I34" s="48">
        <v>59.3</v>
      </c>
      <c r="J34" s="41">
        <v>90</v>
      </c>
      <c r="K34" s="41">
        <v>90.5</v>
      </c>
      <c r="L34" s="41">
        <v>393.8</v>
      </c>
      <c r="M34" s="41">
        <v>394.3</v>
      </c>
      <c r="N34" s="41">
        <v>517.1</v>
      </c>
    </row>
    <row r="35" spans="1:14" x14ac:dyDescent="0.3">
      <c r="A35" s="72" t="s">
        <v>37</v>
      </c>
      <c r="B35" s="89">
        <v>416.7</v>
      </c>
      <c r="C35" s="89">
        <v>28</v>
      </c>
      <c r="D35" s="48">
        <v>53</v>
      </c>
      <c r="E35" s="48">
        <v>79.2</v>
      </c>
      <c r="F35" s="48">
        <v>115.2</v>
      </c>
      <c r="G35" s="48">
        <v>144.80000000000001</v>
      </c>
      <c r="H35" s="48">
        <v>175.9</v>
      </c>
      <c r="I35" s="48">
        <v>212.9</v>
      </c>
      <c r="J35" s="41">
        <v>258.2</v>
      </c>
      <c r="K35" s="41">
        <v>286.89999999999998</v>
      </c>
      <c r="L35" s="41">
        <v>328.1</v>
      </c>
      <c r="M35" s="41">
        <v>357.4</v>
      </c>
      <c r="N35" s="41">
        <v>387.5</v>
      </c>
    </row>
    <row r="36" spans="1:14" x14ac:dyDescent="0.3">
      <c r="A36" s="68" t="s">
        <v>38</v>
      </c>
      <c r="B36" s="89">
        <v>52.7</v>
      </c>
      <c r="C36" s="89">
        <v>0.9</v>
      </c>
      <c r="D36" s="48">
        <v>1.2</v>
      </c>
      <c r="E36" s="48">
        <v>1.7</v>
      </c>
      <c r="F36" s="48">
        <v>1.8</v>
      </c>
      <c r="G36" s="48">
        <v>3.7</v>
      </c>
      <c r="H36" s="48">
        <v>4.2</v>
      </c>
      <c r="I36" s="48">
        <v>5.3</v>
      </c>
      <c r="J36" s="41">
        <v>5.8</v>
      </c>
      <c r="K36" s="41">
        <v>6.3</v>
      </c>
      <c r="L36" s="41">
        <v>9.4</v>
      </c>
      <c r="M36" s="41">
        <v>10.6</v>
      </c>
      <c r="N36" s="41">
        <v>11.7</v>
      </c>
    </row>
    <row r="37" spans="1:14" x14ac:dyDescent="0.3">
      <c r="A37" s="68" t="s">
        <v>238</v>
      </c>
      <c r="B37" s="89">
        <v>6.8</v>
      </c>
      <c r="C37" s="89">
        <v>0</v>
      </c>
      <c r="D37" s="48">
        <v>0</v>
      </c>
      <c r="E37" s="48">
        <v>0</v>
      </c>
      <c r="F37" s="48">
        <v>0.4</v>
      </c>
      <c r="G37" s="48">
        <v>0.4</v>
      </c>
      <c r="H37" s="48">
        <v>2.5</v>
      </c>
      <c r="I37" s="48">
        <v>3.1</v>
      </c>
      <c r="J37" s="41">
        <v>3.1</v>
      </c>
      <c r="K37" s="41">
        <v>3.1</v>
      </c>
      <c r="L37" s="41">
        <v>3.6</v>
      </c>
      <c r="M37" s="41">
        <v>3.6</v>
      </c>
      <c r="N37" s="41">
        <v>7.6</v>
      </c>
    </row>
    <row r="38" spans="1:14" x14ac:dyDescent="0.3">
      <c r="A38" s="68" t="s">
        <v>239</v>
      </c>
      <c r="B38" s="89">
        <v>411.5</v>
      </c>
      <c r="C38" s="89">
        <v>21.3</v>
      </c>
      <c r="D38" s="48">
        <v>47.3</v>
      </c>
      <c r="E38" s="48">
        <v>70.099999999999994</v>
      </c>
      <c r="F38" s="48">
        <v>137.19999999999999</v>
      </c>
      <c r="G38" s="48">
        <v>171</v>
      </c>
      <c r="H38" s="48">
        <v>207.6</v>
      </c>
      <c r="I38" s="48">
        <v>228.4</v>
      </c>
      <c r="J38" s="41">
        <v>285.59999999999997</v>
      </c>
      <c r="K38" s="41">
        <v>320.60000000000002</v>
      </c>
      <c r="L38" s="41">
        <v>347.4</v>
      </c>
      <c r="M38" s="41">
        <v>372.1</v>
      </c>
      <c r="N38" s="41">
        <v>403.7</v>
      </c>
    </row>
    <row r="39" spans="1:14" x14ac:dyDescent="0.3">
      <c r="A39" s="68" t="s">
        <v>42</v>
      </c>
      <c r="B39" s="89">
        <v>1701.7</v>
      </c>
      <c r="C39" s="89">
        <v>8.1</v>
      </c>
      <c r="D39" s="48">
        <v>26.6</v>
      </c>
      <c r="E39" s="48">
        <v>176.9</v>
      </c>
      <c r="F39" s="48">
        <v>322.90000000000003</v>
      </c>
      <c r="G39" s="48">
        <v>429.8</v>
      </c>
      <c r="H39" s="48">
        <v>537.70000000000005</v>
      </c>
      <c r="I39" s="48">
        <v>714.7</v>
      </c>
      <c r="J39" s="48">
        <v>855.6</v>
      </c>
      <c r="K39" s="48">
        <v>953.30000000000007</v>
      </c>
      <c r="L39" s="41">
        <v>1039.5999999999999</v>
      </c>
      <c r="M39" s="41">
        <v>1274.7999999999997</v>
      </c>
      <c r="N39" s="41">
        <v>2161.5</v>
      </c>
    </row>
    <row r="40" spans="1:14" x14ac:dyDescent="0.3">
      <c r="A40" s="68" t="s">
        <v>87</v>
      </c>
      <c r="B40" s="89">
        <v>36.700000000000003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0.1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34.6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68" t="s">
        <v>91</v>
      </c>
      <c r="B42" s="89">
        <v>1665</v>
      </c>
      <c r="C42" s="89">
        <v>8.1</v>
      </c>
      <c r="D42" s="48">
        <v>26.6</v>
      </c>
      <c r="E42" s="48">
        <v>176.9</v>
      </c>
      <c r="F42" s="48">
        <v>322.90000000000003</v>
      </c>
      <c r="G42" s="48">
        <v>429.8</v>
      </c>
      <c r="H42" s="48">
        <v>537.6</v>
      </c>
      <c r="I42" s="48">
        <v>714.6</v>
      </c>
      <c r="J42" s="41">
        <v>855.5</v>
      </c>
      <c r="K42" s="41">
        <v>953.2</v>
      </c>
      <c r="L42" s="41">
        <v>1039.5</v>
      </c>
      <c r="M42" s="41">
        <v>1274.6999999999998</v>
      </c>
      <c r="N42" s="41">
        <v>2126.9</v>
      </c>
    </row>
    <row r="43" spans="1:14" x14ac:dyDescent="0.3">
      <c r="A43" s="73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252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930.8</v>
      </c>
      <c r="D52" s="56">
        <v>1535.2</v>
      </c>
      <c r="E52" s="56">
        <v>1252.2</v>
      </c>
      <c r="F52" s="56">
        <v>1261.2</v>
      </c>
      <c r="G52" s="56">
        <v>1333.6</v>
      </c>
      <c r="H52" s="56">
        <v>1251.9000000000001</v>
      </c>
      <c r="I52" s="56">
        <v>1291</v>
      </c>
      <c r="J52" s="41">
        <v>1265.2</v>
      </c>
      <c r="K52" s="41">
        <v>1365.7</v>
      </c>
      <c r="L52" s="41">
        <v>1373.5</v>
      </c>
      <c r="M52" s="41">
        <v>1522.2</v>
      </c>
      <c r="N52" s="41">
        <v>2548.1999999999998</v>
      </c>
    </row>
    <row r="53" spans="1:14" x14ac:dyDescent="0.3">
      <c r="A53" s="77" t="s">
        <v>227</v>
      </c>
      <c r="B53" s="47">
        <v>0</v>
      </c>
      <c r="C53" s="47">
        <v>185</v>
      </c>
      <c r="D53" s="47">
        <v>161.5</v>
      </c>
      <c r="E53" s="47">
        <v>104.2</v>
      </c>
      <c r="F53" s="47">
        <v>111.4</v>
      </c>
      <c r="G53" s="47">
        <v>131.1</v>
      </c>
      <c r="H53" s="47">
        <v>14.6</v>
      </c>
      <c r="I53" s="47">
        <v>23.3</v>
      </c>
      <c r="J53" s="92">
        <v>23.9</v>
      </c>
      <c r="K53" s="92">
        <v>0</v>
      </c>
      <c r="L53" s="92">
        <v>121.9</v>
      </c>
      <c r="M53" s="92">
        <v>85.5</v>
      </c>
      <c r="N53" s="92">
        <v>74.8</v>
      </c>
    </row>
    <row r="54" spans="1:14" x14ac:dyDescent="0.3">
      <c r="A54" s="76" t="s">
        <v>228</v>
      </c>
      <c r="B54" s="48">
        <v>0</v>
      </c>
      <c r="C54" s="48">
        <v>3</v>
      </c>
      <c r="D54" s="48">
        <v>35.1</v>
      </c>
      <c r="E54" s="48">
        <v>485.21</v>
      </c>
      <c r="F54" s="48">
        <v>33.31</v>
      </c>
      <c r="G54" s="48">
        <v>77.099999999999994</v>
      </c>
      <c r="H54" s="48">
        <v>40.200000000000003</v>
      </c>
      <c r="I54" s="48">
        <v>35.700000000000003</v>
      </c>
      <c r="J54" s="41">
        <v>62.3</v>
      </c>
      <c r="K54" s="41">
        <v>31.3</v>
      </c>
      <c r="L54" s="41">
        <v>51.4</v>
      </c>
      <c r="M54" s="41">
        <v>55.4</v>
      </c>
      <c r="N54" s="41">
        <v>175.8</v>
      </c>
    </row>
    <row r="55" spans="1:14" x14ac:dyDescent="0.3">
      <c r="A55" s="57" t="s">
        <v>47</v>
      </c>
      <c r="B55" s="48">
        <v>17538.900000000001</v>
      </c>
      <c r="C55" s="48">
        <v>934.69999999999993</v>
      </c>
      <c r="D55" s="48">
        <v>2505.3999999999996</v>
      </c>
      <c r="E55" s="48">
        <v>4243.2</v>
      </c>
      <c r="F55" s="48">
        <v>5537.8</v>
      </c>
      <c r="G55" s="48">
        <v>6950.3999999999978</v>
      </c>
      <c r="H55" s="48">
        <v>8243</v>
      </c>
      <c r="I55" s="48">
        <v>9570.7999999999993</v>
      </c>
      <c r="J55" s="48">
        <v>10898.800000000001</v>
      </c>
      <c r="K55" s="48">
        <v>12296.300000000001</v>
      </c>
      <c r="L55" s="41">
        <v>13724.299999999997</v>
      </c>
      <c r="M55" s="41">
        <v>15303</v>
      </c>
      <c r="N55" s="41">
        <v>18027.000000000004</v>
      </c>
    </row>
    <row r="56" spans="1:14" x14ac:dyDescent="0.3">
      <c r="A56" s="57" t="s">
        <v>48</v>
      </c>
      <c r="B56" s="48">
        <v>15250.300000000001</v>
      </c>
      <c r="C56" s="48">
        <v>908</v>
      </c>
      <c r="D56" s="48">
        <v>2401.1</v>
      </c>
      <c r="E56" s="48">
        <v>3604.8999999999996</v>
      </c>
      <c r="F56" s="48">
        <v>4768</v>
      </c>
      <c r="G56" s="48">
        <v>5956.3999999999987</v>
      </c>
      <c r="H56" s="48">
        <v>7110.9000000000005</v>
      </c>
      <c r="I56" s="48">
        <v>8272.1999999999989</v>
      </c>
      <c r="J56" s="48">
        <v>9375.6</v>
      </c>
      <c r="K56" s="48">
        <v>10453.1</v>
      </c>
      <c r="L56" s="41">
        <v>11674.199999999999</v>
      </c>
      <c r="M56" s="41">
        <v>12966.8</v>
      </c>
      <c r="N56" s="41">
        <v>15168.800000000001</v>
      </c>
    </row>
    <row r="57" spans="1:14" ht="25.5" x14ac:dyDescent="0.3">
      <c r="A57" s="58" t="s">
        <v>95</v>
      </c>
      <c r="B57" s="48">
        <v>2221.6999999999998</v>
      </c>
      <c r="C57" s="48">
        <v>0.4</v>
      </c>
      <c r="D57" s="48">
        <v>171.1</v>
      </c>
      <c r="E57" s="48">
        <v>339.9</v>
      </c>
      <c r="F57" s="48">
        <v>516.5</v>
      </c>
      <c r="G57" s="48">
        <v>689.3</v>
      </c>
      <c r="H57" s="48">
        <v>920.2</v>
      </c>
      <c r="I57" s="48">
        <v>1114.5</v>
      </c>
      <c r="J57" s="41">
        <v>1291.2</v>
      </c>
      <c r="K57" s="41">
        <v>1468</v>
      </c>
      <c r="L57" s="41">
        <v>1655.7</v>
      </c>
      <c r="M57" s="41">
        <v>1844.8</v>
      </c>
      <c r="N57" s="41">
        <v>2322.8000000000002</v>
      </c>
    </row>
    <row r="58" spans="1:14" x14ac:dyDescent="0.3">
      <c r="A58" s="57" t="s">
        <v>50</v>
      </c>
      <c r="B58" s="48">
        <v>782.9</v>
      </c>
      <c r="C58" s="48">
        <v>0.2</v>
      </c>
      <c r="D58" s="48">
        <v>62.4</v>
      </c>
      <c r="E58" s="48">
        <v>123.89999999999999</v>
      </c>
      <c r="F58" s="48">
        <v>188</v>
      </c>
      <c r="G58" s="48">
        <v>250.7</v>
      </c>
      <c r="H58" s="48">
        <v>328.8</v>
      </c>
      <c r="I58" s="48">
        <v>399.59999999999997</v>
      </c>
      <c r="J58" s="41">
        <v>463.9</v>
      </c>
      <c r="K58" s="41">
        <v>527.79999999999995</v>
      </c>
      <c r="L58" s="41">
        <v>595.79999999999995</v>
      </c>
      <c r="M58" s="41">
        <v>665.6</v>
      </c>
      <c r="N58" s="41">
        <v>832.8</v>
      </c>
    </row>
    <row r="59" spans="1:14" x14ac:dyDescent="0.3">
      <c r="A59" s="57" t="s">
        <v>51</v>
      </c>
      <c r="B59" s="48">
        <v>2428.2000000000003</v>
      </c>
      <c r="C59" s="48">
        <v>78.400000000000006</v>
      </c>
      <c r="D59" s="48">
        <v>254.2</v>
      </c>
      <c r="E59" s="48">
        <v>439.9</v>
      </c>
      <c r="F59" s="48">
        <v>552.79999999999995</v>
      </c>
      <c r="G59" s="48">
        <v>673.6</v>
      </c>
      <c r="H59" s="48">
        <v>774.6</v>
      </c>
      <c r="I59" s="48">
        <v>900.9</v>
      </c>
      <c r="J59" s="41">
        <v>1058.8</v>
      </c>
      <c r="K59" s="41">
        <v>1177.5</v>
      </c>
      <c r="L59" s="41">
        <v>1302.2</v>
      </c>
      <c r="M59" s="41">
        <v>1418.2</v>
      </c>
      <c r="N59" s="41">
        <v>1728.4</v>
      </c>
    </row>
    <row r="60" spans="1:14" x14ac:dyDescent="0.3">
      <c r="A60" s="57" t="s">
        <v>52</v>
      </c>
      <c r="B60" s="48">
        <v>8638.9</v>
      </c>
      <c r="C60" s="48">
        <v>644</v>
      </c>
      <c r="D60" s="48">
        <v>1566.9</v>
      </c>
      <c r="E60" s="48">
        <v>2250.5</v>
      </c>
      <c r="F60" s="48">
        <v>2948.6</v>
      </c>
      <c r="G60" s="48">
        <v>3649.5999999999995</v>
      </c>
      <c r="H60" s="48">
        <v>4379.5</v>
      </c>
      <c r="I60" s="48">
        <v>5126.0999999999995</v>
      </c>
      <c r="J60" s="48">
        <v>5806.7000000000007</v>
      </c>
      <c r="K60" s="48">
        <v>6524.8</v>
      </c>
      <c r="L60" s="48">
        <v>7243.6</v>
      </c>
      <c r="M60" s="41">
        <v>8075.7999999999993</v>
      </c>
      <c r="N60" s="41">
        <v>9247.6</v>
      </c>
    </row>
    <row r="61" spans="1:14" x14ac:dyDescent="0.3">
      <c r="A61" s="59" t="s">
        <v>53</v>
      </c>
      <c r="B61" s="47">
        <v>2875.7</v>
      </c>
      <c r="C61" s="47">
        <v>262.60000000000002</v>
      </c>
      <c r="D61" s="47">
        <v>593.6</v>
      </c>
      <c r="E61" s="47">
        <v>867.5</v>
      </c>
      <c r="F61" s="47">
        <v>1159.5</v>
      </c>
      <c r="G61" s="47">
        <v>1455.5</v>
      </c>
      <c r="H61" s="47">
        <v>1761</v>
      </c>
      <c r="I61" s="47">
        <v>2083.1</v>
      </c>
      <c r="J61" s="46">
        <v>2362.6</v>
      </c>
      <c r="K61" s="46">
        <v>2673.6</v>
      </c>
      <c r="L61" s="46">
        <v>2953.1</v>
      </c>
      <c r="M61" s="46">
        <v>3212.5</v>
      </c>
      <c r="N61" s="46">
        <v>3575.6</v>
      </c>
    </row>
    <row r="62" spans="1:14" x14ac:dyDescent="0.3">
      <c r="A62" s="59" t="s">
        <v>92</v>
      </c>
      <c r="B62" s="47">
        <v>3890.5</v>
      </c>
      <c r="C62" s="47">
        <v>304.2</v>
      </c>
      <c r="D62" s="47">
        <v>620.5</v>
      </c>
      <c r="E62" s="47">
        <v>913.5</v>
      </c>
      <c r="F62" s="47">
        <v>1229.5999999999999</v>
      </c>
      <c r="G62" s="47">
        <v>1547.7</v>
      </c>
      <c r="H62" s="47">
        <v>1852.8</v>
      </c>
      <c r="I62" s="47">
        <v>2171.1</v>
      </c>
      <c r="J62" s="46">
        <v>2490.2000000000003</v>
      </c>
      <c r="K62" s="46">
        <v>2806.4</v>
      </c>
      <c r="L62" s="46">
        <v>3137.4</v>
      </c>
      <c r="M62" s="46">
        <v>3624</v>
      </c>
      <c r="N62" s="46">
        <v>4002.9</v>
      </c>
    </row>
    <row r="63" spans="1:14" ht="33" x14ac:dyDescent="0.3">
      <c r="A63" s="60" t="s">
        <v>93</v>
      </c>
      <c r="B63" s="47">
        <v>952.5</v>
      </c>
      <c r="C63" s="47">
        <v>0.6</v>
      </c>
      <c r="D63" s="47">
        <v>89.9</v>
      </c>
      <c r="E63" s="47">
        <v>136.69999999999999</v>
      </c>
      <c r="F63" s="47">
        <v>175.7</v>
      </c>
      <c r="G63" s="47">
        <v>221.1</v>
      </c>
      <c r="H63" s="47">
        <v>285.89999999999998</v>
      </c>
      <c r="I63" s="47">
        <v>312.89999999999998</v>
      </c>
      <c r="J63" s="46">
        <v>326</v>
      </c>
      <c r="K63" s="46">
        <v>347.8</v>
      </c>
      <c r="L63" s="46">
        <v>386.7</v>
      </c>
      <c r="M63" s="46">
        <v>437.4</v>
      </c>
      <c r="N63" s="46">
        <v>814.9</v>
      </c>
    </row>
    <row r="64" spans="1:14" x14ac:dyDescent="0.3">
      <c r="A64" s="59" t="s">
        <v>235</v>
      </c>
      <c r="B64" s="47">
        <v>2.2999999999999998</v>
      </c>
      <c r="C64" s="47">
        <v>0</v>
      </c>
      <c r="D64" s="47">
        <v>0</v>
      </c>
      <c r="E64" s="47">
        <v>0</v>
      </c>
      <c r="F64" s="47">
        <v>0</v>
      </c>
      <c r="G64" s="47">
        <v>0.2</v>
      </c>
      <c r="H64" s="47">
        <v>0.2</v>
      </c>
      <c r="I64" s="47">
        <v>7</v>
      </c>
      <c r="J64" s="46">
        <v>8.3000000000000007</v>
      </c>
      <c r="K64" s="46">
        <v>8.3000000000000007</v>
      </c>
      <c r="L64" s="46">
        <v>8.3000000000000007</v>
      </c>
      <c r="M64" s="46">
        <v>8.5</v>
      </c>
      <c r="N64" s="46">
        <v>8.5</v>
      </c>
    </row>
    <row r="65" spans="1:14" x14ac:dyDescent="0.3">
      <c r="A65" s="59" t="s">
        <v>97</v>
      </c>
      <c r="B65" s="47">
        <v>917.9</v>
      </c>
      <c r="C65" s="47">
        <v>76.599999999999994</v>
      </c>
      <c r="D65" s="47">
        <v>262.89999999999998</v>
      </c>
      <c r="E65" s="47">
        <v>332.8</v>
      </c>
      <c r="F65" s="47">
        <v>383.8</v>
      </c>
      <c r="G65" s="47">
        <v>425.1</v>
      </c>
      <c r="H65" s="47">
        <v>479.6</v>
      </c>
      <c r="I65" s="47">
        <v>552</v>
      </c>
      <c r="J65" s="46">
        <v>619.6</v>
      </c>
      <c r="K65" s="46">
        <v>688.7</v>
      </c>
      <c r="L65" s="46">
        <v>758.1</v>
      </c>
      <c r="M65" s="46">
        <v>793.4</v>
      </c>
      <c r="N65" s="46">
        <v>845.7</v>
      </c>
    </row>
    <row r="66" spans="1:14" x14ac:dyDescent="0.3">
      <c r="A66" s="57" t="s">
        <v>58</v>
      </c>
      <c r="B66" s="48">
        <v>1178.5999999999999</v>
      </c>
      <c r="C66" s="48">
        <v>185</v>
      </c>
      <c r="D66" s="48">
        <v>346.5</v>
      </c>
      <c r="E66" s="48">
        <v>450.7</v>
      </c>
      <c r="F66" s="48">
        <v>562.1</v>
      </c>
      <c r="G66" s="48">
        <v>693.2</v>
      </c>
      <c r="H66" s="79">
        <v>707.8</v>
      </c>
      <c r="I66" s="79">
        <v>731.1</v>
      </c>
      <c r="J66" s="41">
        <v>755</v>
      </c>
      <c r="K66" s="41">
        <v>755</v>
      </c>
      <c r="L66" s="41">
        <v>876.9</v>
      </c>
      <c r="M66" s="41">
        <v>962.4</v>
      </c>
      <c r="N66" s="41">
        <v>1037.2</v>
      </c>
    </row>
    <row r="67" spans="1:14" x14ac:dyDescent="0.3">
      <c r="A67" s="57" t="s">
        <v>59</v>
      </c>
      <c r="B67" s="48">
        <v>2288.6</v>
      </c>
      <c r="C67" s="48">
        <v>27.400000000000002</v>
      </c>
      <c r="D67" s="48">
        <v>105.69999999999999</v>
      </c>
      <c r="E67" s="48">
        <v>640</v>
      </c>
      <c r="F67" s="48">
        <v>772.2</v>
      </c>
      <c r="G67" s="48">
        <v>995.09999999999991</v>
      </c>
      <c r="H67" s="48">
        <v>1135.3000000000002</v>
      </c>
      <c r="I67" s="48">
        <v>1300.5</v>
      </c>
      <c r="J67" s="48">
        <v>1526.1</v>
      </c>
      <c r="K67" s="48">
        <v>1845.5</v>
      </c>
      <c r="L67" s="41">
        <v>2051.6999999999998</v>
      </c>
      <c r="M67" s="41">
        <v>2341.1</v>
      </c>
      <c r="N67" s="41">
        <v>2858.8</v>
      </c>
    </row>
    <row r="68" spans="1:14" x14ac:dyDescent="0.3">
      <c r="A68" s="57" t="s">
        <v>60</v>
      </c>
      <c r="B68" s="48">
        <v>1283</v>
      </c>
      <c r="C68" s="48">
        <v>4</v>
      </c>
      <c r="D68" s="48">
        <v>39.4</v>
      </c>
      <c r="E68" s="48">
        <v>525</v>
      </c>
      <c r="F68" s="48">
        <v>558.5</v>
      </c>
      <c r="G68" s="48">
        <v>637.4</v>
      </c>
      <c r="H68" s="48">
        <v>678.1</v>
      </c>
      <c r="I68" s="48">
        <v>714.9</v>
      </c>
      <c r="J68" s="41">
        <v>777.7</v>
      </c>
      <c r="K68" s="41">
        <v>809.5</v>
      </c>
      <c r="L68" s="41">
        <v>864</v>
      </c>
      <c r="M68" s="41">
        <v>920.5</v>
      </c>
      <c r="N68" s="41">
        <v>1096.3</v>
      </c>
    </row>
    <row r="69" spans="1:14" x14ac:dyDescent="0.3">
      <c r="A69" s="57" t="s">
        <v>61</v>
      </c>
      <c r="B69" s="48">
        <v>1005.6</v>
      </c>
      <c r="C69" s="48">
        <v>23.400000000000002</v>
      </c>
      <c r="D69" s="48">
        <v>66.3</v>
      </c>
      <c r="E69" s="48">
        <v>115</v>
      </c>
      <c r="F69" s="48">
        <v>213.70000000000002</v>
      </c>
      <c r="G69" s="48">
        <v>357.7</v>
      </c>
      <c r="H69" s="48">
        <v>457.20000000000005</v>
      </c>
      <c r="I69" s="48">
        <v>585.6</v>
      </c>
      <c r="J69" s="48">
        <v>748.39999999999986</v>
      </c>
      <c r="K69" s="48">
        <v>1036</v>
      </c>
      <c r="L69" s="41">
        <v>1187.7</v>
      </c>
      <c r="M69" s="41">
        <v>1420.6</v>
      </c>
      <c r="N69" s="41">
        <v>1762.5</v>
      </c>
    </row>
    <row r="70" spans="1:14" x14ac:dyDescent="0.3">
      <c r="A70" s="59" t="s">
        <v>62</v>
      </c>
      <c r="B70" s="47">
        <v>223.2</v>
      </c>
      <c r="C70" s="47">
        <v>20.3</v>
      </c>
      <c r="D70" s="47">
        <v>46.3</v>
      </c>
      <c r="E70" s="47">
        <v>76.400000000000006</v>
      </c>
      <c r="F70" s="47">
        <v>153</v>
      </c>
      <c r="G70" s="47">
        <v>273.39999999999998</v>
      </c>
      <c r="H70" s="47">
        <v>340.3</v>
      </c>
      <c r="I70" s="47">
        <v>427.3</v>
      </c>
      <c r="J70" s="46">
        <v>544.29999999999995</v>
      </c>
      <c r="K70" s="46">
        <v>734.9</v>
      </c>
      <c r="L70" s="46">
        <v>834.3</v>
      </c>
      <c r="M70" s="46">
        <v>998.1</v>
      </c>
      <c r="N70" s="46">
        <v>1228.2</v>
      </c>
    </row>
    <row r="71" spans="1:14" x14ac:dyDescent="0.3">
      <c r="A71" s="59" t="s">
        <v>54</v>
      </c>
      <c r="B71" s="47">
        <v>68.8</v>
      </c>
      <c r="C71" s="47">
        <v>0</v>
      </c>
      <c r="D71" s="47">
        <v>4.4000000000000004</v>
      </c>
      <c r="E71" s="47">
        <v>5.3</v>
      </c>
      <c r="F71" s="47">
        <v>6.8</v>
      </c>
      <c r="G71" s="47">
        <v>7.4</v>
      </c>
      <c r="H71" s="47">
        <v>8.6</v>
      </c>
      <c r="I71" s="47">
        <v>11.4</v>
      </c>
      <c r="J71" s="46">
        <v>13.9</v>
      </c>
      <c r="K71" s="46">
        <v>18</v>
      </c>
      <c r="L71" s="46">
        <v>25.5</v>
      </c>
      <c r="M71" s="46">
        <v>36.9</v>
      </c>
      <c r="N71" s="46">
        <v>65.7</v>
      </c>
    </row>
    <row r="72" spans="1:14" ht="33" x14ac:dyDescent="0.3">
      <c r="A72" s="60" t="s">
        <v>96</v>
      </c>
      <c r="B72" s="47">
        <v>713.6</v>
      </c>
      <c r="C72" s="47">
        <v>3.1</v>
      </c>
      <c r="D72" s="47">
        <v>15.6</v>
      </c>
      <c r="E72" s="47">
        <v>33.299999999999997</v>
      </c>
      <c r="F72" s="47">
        <v>53.8</v>
      </c>
      <c r="G72" s="47">
        <v>76.8</v>
      </c>
      <c r="H72" s="47">
        <v>108.19999999999999</v>
      </c>
      <c r="I72" s="47">
        <v>146</v>
      </c>
      <c r="J72" s="46">
        <v>189.2</v>
      </c>
      <c r="K72" s="46">
        <v>281.89999999999998</v>
      </c>
      <c r="L72" s="46">
        <v>326.2</v>
      </c>
      <c r="M72" s="46">
        <v>383.3</v>
      </c>
      <c r="N72" s="46">
        <v>465.6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0.1</v>
      </c>
      <c r="G73" s="47">
        <v>0.1</v>
      </c>
      <c r="H73" s="47">
        <v>0.1</v>
      </c>
      <c r="I73" s="47">
        <v>0.9</v>
      </c>
      <c r="J73" s="46">
        <v>1</v>
      </c>
      <c r="K73" s="46">
        <v>1.2</v>
      </c>
      <c r="L73" s="46">
        <v>1.7</v>
      </c>
      <c r="M73" s="46">
        <v>2.2999999999999998</v>
      </c>
      <c r="N73" s="46">
        <v>3</v>
      </c>
    </row>
    <row r="74" spans="1:14" x14ac:dyDescent="0.3">
      <c r="A74" s="61" t="s">
        <v>64</v>
      </c>
      <c r="B74" s="51">
        <v>0</v>
      </c>
      <c r="C74" s="51">
        <v>-0.7</v>
      </c>
      <c r="D74" s="51">
        <v>-1.4</v>
      </c>
      <c r="E74" s="51">
        <v>-1.7</v>
      </c>
      <c r="F74" s="51">
        <v>-2.4</v>
      </c>
      <c r="G74" s="51">
        <v>-1.1000000000000001</v>
      </c>
      <c r="H74" s="51">
        <v>-3.2</v>
      </c>
      <c r="I74" s="51">
        <v>-1.9</v>
      </c>
      <c r="J74" s="52">
        <v>-2.9</v>
      </c>
      <c r="K74" s="52">
        <v>-2.2999999999999998</v>
      </c>
      <c r="L74" s="52">
        <v>-1.6</v>
      </c>
      <c r="M74" s="52">
        <v>-4.9000000000000004</v>
      </c>
      <c r="N74" s="52">
        <v>-0.6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253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252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134.4</v>
      </c>
      <c r="D84" s="56">
        <v>-740.3</v>
      </c>
      <c r="E84" s="56">
        <v>-559.70000000000005</v>
      </c>
      <c r="F84" s="56">
        <v>-41.2</v>
      </c>
      <c r="G84" s="56">
        <v>-317.7</v>
      </c>
      <c r="H84" s="56">
        <v>32.9</v>
      </c>
      <c r="I84" s="41">
        <v>65</v>
      </c>
      <c r="J84" s="41">
        <v>-212.6</v>
      </c>
      <c r="K84" s="41">
        <v>-201.6</v>
      </c>
      <c r="L84" s="41">
        <v>242</v>
      </c>
      <c r="M84" s="41">
        <v>-211.6</v>
      </c>
      <c r="N84" s="41">
        <v>-391.1</v>
      </c>
    </row>
    <row r="85" spans="1:14" x14ac:dyDescent="0.3">
      <c r="A85" s="76" t="s">
        <v>230</v>
      </c>
      <c r="B85" s="48">
        <v>0</v>
      </c>
      <c r="C85" s="48">
        <v>1159</v>
      </c>
      <c r="D85" s="48">
        <v>1359.3</v>
      </c>
      <c r="E85" s="48">
        <v>1151.9000000000001</v>
      </c>
      <c r="F85" s="48">
        <v>631.20000000000005</v>
      </c>
      <c r="G85" s="48">
        <v>535.9</v>
      </c>
      <c r="H85" s="48">
        <v>418.1</v>
      </c>
      <c r="I85" s="41">
        <v>1218.0999999999999</v>
      </c>
      <c r="J85" s="41">
        <v>783.1</v>
      </c>
      <c r="K85" s="41">
        <v>697.4</v>
      </c>
      <c r="L85" s="41">
        <v>1100</v>
      </c>
      <c r="M85" s="41">
        <v>1307.5999999999999</v>
      </c>
      <c r="N85" s="41">
        <v>27.7</v>
      </c>
    </row>
    <row r="86" spans="1:14" ht="18" x14ac:dyDescent="0.3">
      <c r="A86" s="78" t="s">
        <v>231</v>
      </c>
      <c r="B86" s="47">
        <v>0</v>
      </c>
      <c r="C86" s="47">
        <v>250.7</v>
      </c>
      <c r="D86" s="47">
        <v>1797.4</v>
      </c>
      <c r="E86" s="47">
        <v>-1401.3</v>
      </c>
      <c r="F86" s="47">
        <v>1172.5</v>
      </c>
      <c r="G86" s="47">
        <v>-872</v>
      </c>
      <c r="H86" s="47">
        <v>-18.899999999999999</v>
      </c>
      <c r="I86" s="46">
        <v>0</v>
      </c>
      <c r="J86" s="46">
        <v>0</v>
      </c>
      <c r="K86" s="46">
        <v>249.9</v>
      </c>
      <c r="L86" s="46">
        <v>276.8</v>
      </c>
      <c r="M86" s="46">
        <v>211.4</v>
      </c>
      <c r="N86" s="46">
        <v>-126.9</v>
      </c>
    </row>
    <row r="87" spans="1:14" ht="18" x14ac:dyDescent="0.3">
      <c r="A87" s="78" t="s">
        <v>232</v>
      </c>
      <c r="B87" s="47">
        <v>0</v>
      </c>
      <c r="C87" s="47">
        <v>908.3</v>
      </c>
      <c r="D87" s="47">
        <v>-438.1</v>
      </c>
      <c r="E87" s="47">
        <v>2553.1999999999998</v>
      </c>
      <c r="F87" s="47">
        <v>-541.29999999999995</v>
      </c>
      <c r="G87" s="47">
        <v>1407.9</v>
      </c>
      <c r="H87" s="47">
        <v>437</v>
      </c>
      <c r="I87" s="46">
        <v>1218.0999999999999</v>
      </c>
      <c r="J87" s="46">
        <v>783.1</v>
      </c>
      <c r="K87" s="46">
        <v>447.5</v>
      </c>
      <c r="L87" s="46">
        <v>823.2</v>
      </c>
      <c r="M87" s="46">
        <v>1096.2</v>
      </c>
      <c r="N87" s="46">
        <v>154.6</v>
      </c>
    </row>
    <row r="88" spans="1:14" x14ac:dyDescent="0.3">
      <c r="A88" s="76" t="s">
        <v>233</v>
      </c>
      <c r="B88" s="48">
        <v>0</v>
      </c>
      <c r="C88" s="48">
        <v>-1293.4000000000001</v>
      </c>
      <c r="D88" s="48">
        <v>-619</v>
      </c>
      <c r="E88" s="48">
        <v>-592.20000000000005</v>
      </c>
      <c r="F88" s="48">
        <v>-590</v>
      </c>
      <c r="G88" s="48">
        <v>-218.2</v>
      </c>
      <c r="H88" s="48">
        <v>-451</v>
      </c>
      <c r="I88" s="41">
        <v>-1283.0999999999999</v>
      </c>
      <c r="J88" s="41">
        <v>-570.5</v>
      </c>
      <c r="K88" s="41">
        <v>-495.8</v>
      </c>
      <c r="L88" s="41">
        <v>-1342</v>
      </c>
      <c r="M88" s="41">
        <v>-1096</v>
      </c>
      <c r="N88" s="41">
        <v>363.4</v>
      </c>
    </row>
    <row r="89" spans="1:14" x14ac:dyDescent="0.3">
      <c r="A89" s="57" t="s">
        <v>66</v>
      </c>
      <c r="B89" s="48">
        <v>-2041.2</v>
      </c>
      <c r="C89" s="48">
        <v>134.4</v>
      </c>
      <c r="D89" s="48">
        <v>-605.9</v>
      </c>
      <c r="E89" s="48">
        <v>-1165.5999999999999</v>
      </c>
      <c r="F89" s="48">
        <v>-1206.8</v>
      </c>
      <c r="G89" s="48">
        <v>-1524.5</v>
      </c>
      <c r="H89" s="48">
        <v>-1491.6</v>
      </c>
      <c r="I89" s="41">
        <v>-1426.6</v>
      </c>
      <c r="J89" s="41">
        <v>-1639.2</v>
      </c>
      <c r="K89" s="41">
        <v>-1840.8</v>
      </c>
      <c r="L89" s="41">
        <v>-1598.8</v>
      </c>
      <c r="M89" s="41">
        <v>-1810.4</v>
      </c>
      <c r="N89" s="41">
        <v>-2201.5</v>
      </c>
    </row>
    <row r="90" spans="1:14" x14ac:dyDescent="0.3">
      <c r="A90" s="57" t="s">
        <v>67</v>
      </c>
      <c r="B90" s="48">
        <v>0</v>
      </c>
      <c r="C90" s="48">
        <v>1159</v>
      </c>
      <c r="D90" s="48">
        <v>2518.3000000000002</v>
      </c>
      <c r="E90" s="48">
        <v>3670.2</v>
      </c>
      <c r="F90" s="48">
        <v>4301.3999999999996</v>
      </c>
      <c r="G90" s="48">
        <v>4837.3</v>
      </c>
      <c r="H90" s="48">
        <v>5255.4</v>
      </c>
      <c r="I90" s="41">
        <v>6473.5</v>
      </c>
      <c r="J90" s="41">
        <v>7256.6</v>
      </c>
      <c r="K90" s="41">
        <v>7954</v>
      </c>
      <c r="L90" s="41">
        <v>9054</v>
      </c>
      <c r="M90" s="41">
        <v>10361.6</v>
      </c>
      <c r="N90" s="41">
        <v>10389.299999999999</v>
      </c>
    </row>
    <row r="91" spans="1:14" x14ac:dyDescent="0.3">
      <c r="A91" s="59" t="s">
        <v>68</v>
      </c>
      <c r="B91" s="47">
        <v>0</v>
      </c>
      <c r="C91" s="47">
        <v>250.7</v>
      </c>
      <c r="D91" s="47">
        <v>2048.1</v>
      </c>
      <c r="E91" s="47">
        <v>646.79999999999995</v>
      </c>
      <c r="F91" s="47">
        <v>1819.3</v>
      </c>
      <c r="G91" s="47">
        <v>947.3</v>
      </c>
      <c r="H91" s="47">
        <v>928.4</v>
      </c>
      <c r="I91" s="46">
        <v>928.4</v>
      </c>
      <c r="J91" s="46">
        <v>928.4</v>
      </c>
      <c r="K91" s="46">
        <v>1178.3</v>
      </c>
      <c r="L91" s="46">
        <v>1455.1</v>
      </c>
      <c r="M91" s="46">
        <v>1666.5</v>
      </c>
      <c r="N91" s="46">
        <v>1539.6</v>
      </c>
    </row>
    <row r="92" spans="1:14" x14ac:dyDescent="0.3">
      <c r="A92" s="59" t="s">
        <v>69</v>
      </c>
      <c r="B92" s="47">
        <v>0</v>
      </c>
      <c r="C92" s="47">
        <v>908.3</v>
      </c>
      <c r="D92" s="47">
        <v>470.2</v>
      </c>
      <c r="E92" s="47">
        <v>3023.4</v>
      </c>
      <c r="F92" s="47">
        <v>2482.1</v>
      </c>
      <c r="G92" s="47">
        <v>3890</v>
      </c>
      <c r="H92" s="47">
        <v>4327</v>
      </c>
      <c r="I92" s="46">
        <v>5545.1</v>
      </c>
      <c r="J92" s="46">
        <v>6328.2</v>
      </c>
      <c r="K92" s="46">
        <v>6775.7</v>
      </c>
      <c r="L92" s="46">
        <v>7598.9</v>
      </c>
      <c r="M92" s="46">
        <v>8695.1</v>
      </c>
      <c r="N92" s="46">
        <v>8849.7000000000007</v>
      </c>
    </row>
    <row r="93" spans="1:14" x14ac:dyDescent="0.3">
      <c r="A93" s="61" t="s">
        <v>70</v>
      </c>
      <c r="B93" s="51">
        <v>0</v>
      </c>
      <c r="C93" s="51">
        <v>-1293.4000000000001</v>
      </c>
      <c r="D93" s="51">
        <v>-1912.4</v>
      </c>
      <c r="E93" s="51">
        <v>-2504.6</v>
      </c>
      <c r="F93" s="51">
        <v>-3094.6</v>
      </c>
      <c r="G93" s="51">
        <v>-3312.8</v>
      </c>
      <c r="H93" s="51">
        <v>-3763.8</v>
      </c>
      <c r="I93" s="52">
        <v>-5046.8999999999996</v>
      </c>
      <c r="J93" s="52">
        <v>-5617.4</v>
      </c>
      <c r="K93" s="52">
        <v>-6113.2</v>
      </c>
      <c r="L93" s="52">
        <v>-7455.2</v>
      </c>
      <c r="M93" s="52">
        <v>-8551.2000000000007</v>
      </c>
      <c r="N93" s="52">
        <v>-8187.8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94"/>
  <sheetViews>
    <sheetView topLeftCell="A67" zoomScaleNormal="100" workbookViewId="0">
      <pane xSplit="1" topLeftCell="B1" activePane="topRight" state="frozen"/>
      <selection pane="topRight" activeCell="D78" sqref="D78:D80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254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255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1155.7</v>
      </c>
      <c r="D7" s="56">
        <v>1016.1</v>
      </c>
      <c r="E7" s="56">
        <v>1030.3</v>
      </c>
      <c r="F7" s="56">
        <v>956.9</v>
      </c>
      <c r="G7" s="56">
        <v>687.4</v>
      </c>
      <c r="H7" s="56">
        <v>1038</v>
      </c>
      <c r="I7" s="56">
        <v>1494.3</v>
      </c>
      <c r="J7" s="41">
        <v>1331</v>
      </c>
      <c r="K7" s="41">
        <v>1192.4000000000001</v>
      </c>
      <c r="L7" s="41">
        <v>1585.6</v>
      </c>
      <c r="M7" s="41">
        <v>1810.4</v>
      </c>
      <c r="N7" s="41">
        <v>2440.1</v>
      </c>
    </row>
    <row r="8" spans="1:16" x14ac:dyDescent="0.3">
      <c r="A8" s="57" t="s">
        <v>15</v>
      </c>
      <c r="B8" s="89">
        <v>14366.400000000001</v>
      </c>
      <c r="C8" s="89">
        <v>1156.9000000000001</v>
      </c>
      <c r="D8" s="48">
        <v>2174.9</v>
      </c>
      <c r="E8" s="48">
        <v>3207.1</v>
      </c>
      <c r="F8" s="48">
        <v>4166.1000000000004</v>
      </c>
      <c r="G8" s="48">
        <v>4855</v>
      </c>
      <c r="H8" s="48">
        <v>5893.7</v>
      </c>
      <c r="I8" s="48">
        <v>7388.2000000000007</v>
      </c>
      <c r="J8" s="48">
        <v>8720.2999999999993</v>
      </c>
      <c r="K8" s="48">
        <v>9913.1</v>
      </c>
      <c r="L8" s="41">
        <v>11498.800000000001</v>
      </c>
      <c r="M8" s="41">
        <v>13309.699999999999</v>
      </c>
      <c r="N8" s="41">
        <v>15750.600000000002</v>
      </c>
      <c r="P8" s="93"/>
    </row>
    <row r="9" spans="1:16" x14ac:dyDescent="0.3">
      <c r="A9" s="68" t="s">
        <v>16</v>
      </c>
      <c r="B9" s="89">
        <v>11546.6</v>
      </c>
      <c r="C9" s="89">
        <v>1089.2</v>
      </c>
      <c r="D9" s="48">
        <v>1938.4</v>
      </c>
      <c r="E9" s="48">
        <v>2795.2000000000003</v>
      </c>
      <c r="F9" s="48">
        <v>3522.2000000000003</v>
      </c>
      <c r="G9" s="48">
        <v>4071.7</v>
      </c>
      <c r="H9" s="48">
        <v>4953.7999999999993</v>
      </c>
      <c r="I9" s="48">
        <v>6139.1</v>
      </c>
      <c r="J9" s="48">
        <v>7137.5999999999995</v>
      </c>
      <c r="K9" s="48">
        <v>8183.5999999999995</v>
      </c>
      <c r="L9" s="41">
        <v>9474.2000000000007</v>
      </c>
      <c r="M9" s="41">
        <v>10733</v>
      </c>
      <c r="N9" s="41">
        <v>11872.200000000003</v>
      </c>
    </row>
    <row r="10" spans="1:16" x14ac:dyDescent="0.3">
      <c r="A10" s="68" t="s">
        <v>17</v>
      </c>
      <c r="B10" s="89">
        <v>2731.5</v>
      </c>
      <c r="C10" s="89">
        <v>189.69999999999993</v>
      </c>
      <c r="D10" s="48">
        <v>342.69999999999993</v>
      </c>
      <c r="E10" s="48">
        <v>652.70000000000005</v>
      </c>
      <c r="F10" s="48">
        <v>717.10000000000014</v>
      </c>
      <c r="G10" s="48">
        <v>790.80000000000007</v>
      </c>
      <c r="H10" s="48">
        <v>1070.8999999999999</v>
      </c>
      <c r="I10" s="48">
        <v>1261.0999999999999</v>
      </c>
      <c r="J10" s="48">
        <v>1384.7</v>
      </c>
      <c r="K10" s="48">
        <v>1592.7</v>
      </c>
      <c r="L10" s="41">
        <v>1918.3999999999996</v>
      </c>
      <c r="M10" s="41">
        <v>2249.7999999999997</v>
      </c>
      <c r="N10" s="41">
        <v>2567.7000000000007</v>
      </c>
    </row>
    <row r="11" spans="1:16" x14ac:dyDescent="0.3">
      <c r="A11" s="69" t="s">
        <v>18</v>
      </c>
      <c r="B11" s="90">
        <v>-48.3</v>
      </c>
      <c r="C11" s="90">
        <v>-68.60000000000008</v>
      </c>
      <c r="D11" s="47">
        <v>-104.10000000000002</v>
      </c>
      <c r="E11" s="47">
        <v>-146.79999999999995</v>
      </c>
      <c r="F11" s="47">
        <v>-236.89999999999986</v>
      </c>
      <c r="G11" s="47">
        <v>-184</v>
      </c>
      <c r="H11" s="47">
        <v>-133.20000000000005</v>
      </c>
      <c r="I11" s="47">
        <v>-138.29999999999995</v>
      </c>
      <c r="J11" s="47">
        <v>-144.69999999999982</v>
      </c>
      <c r="K11" s="47">
        <v>-138.59999999999991</v>
      </c>
      <c r="L11" s="46">
        <v>-116.00000000000045</v>
      </c>
      <c r="M11" s="46">
        <v>-113.80000000000018</v>
      </c>
      <c r="N11" s="46">
        <v>-22.999999999999545</v>
      </c>
    </row>
    <row r="12" spans="1:16" x14ac:dyDescent="0.3">
      <c r="A12" s="70" t="s">
        <v>89</v>
      </c>
      <c r="B12" s="90">
        <v>-47.4</v>
      </c>
      <c r="C12" s="90">
        <v>291.89999999999998</v>
      </c>
      <c r="D12" s="47">
        <v>544.20000000000005</v>
      </c>
      <c r="E12" s="47">
        <v>737</v>
      </c>
      <c r="F12" s="47">
        <v>953.2</v>
      </c>
      <c r="G12" s="47">
        <v>1188.2</v>
      </c>
      <c r="H12" s="47">
        <v>1436</v>
      </c>
      <c r="I12" s="47">
        <v>1688.1</v>
      </c>
      <c r="J12" s="46">
        <v>1936.9</v>
      </c>
      <c r="K12" s="46">
        <v>2184.8000000000002</v>
      </c>
      <c r="L12" s="46">
        <v>2443.1999999999998</v>
      </c>
      <c r="M12" s="46">
        <v>2705.9</v>
      </c>
      <c r="N12" s="46">
        <v>3068.9</v>
      </c>
    </row>
    <row r="13" spans="1:16" x14ac:dyDescent="0.3">
      <c r="A13" s="70" t="s">
        <v>20</v>
      </c>
      <c r="B13" s="90">
        <v>-0.9</v>
      </c>
      <c r="C13" s="90">
        <v>4.9000000000000004</v>
      </c>
      <c r="D13" s="47">
        <v>13.8</v>
      </c>
      <c r="E13" s="47">
        <v>68.2</v>
      </c>
      <c r="F13" s="47">
        <v>9.1999999999999993</v>
      </c>
      <c r="G13" s="47">
        <v>-15.8</v>
      </c>
      <c r="H13" s="47">
        <v>-2.7</v>
      </c>
      <c r="I13" s="47">
        <v>0.9</v>
      </c>
      <c r="J13" s="46">
        <v>1.5</v>
      </c>
      <c r="K13" s="46">
        <v>9</v>
      </c>
      <c r="L13" s="46">
        <v>28.7</v>
      </c>
      <c r="M13" s="46">
        <v>46.2</v>
      </c>
      <c r="N13" s="46">
        <v>54.3</v>
      </c>
    </row>
    <row r="14" spans="1:16" x14ac:dyDescent="0.3">
      <c r="A14" s="70" t="s">
        <v>21</v>
      </c>
      <c r="B14" s="90">
        <v>0</v>
      </c>
      <c r="C14" s="90">
        <v>-365.40000000000003</v>
      </c>
      <c r="D14" s="47">
        <v>-662.1</v>
      </c>
      <c r="E14" s="47">
        <v>-952</v>
      </c>
      <c r="F14" s="47">
        <v>-1199.3</v>
      </c>
      <c r="G14" s="47">
        <v>-1356.4</v>
      </c>
      <c r="H14" s="47">
        <v>-1566.5</v>
      </c>
      <c r="I14" s="47">
        <v>-1827.3</v>
      </c>
      <c r="J14" s="46">
        <v>-2083.1</v>
      </c>
      <c r="K14" s="46">
        <v>-2332.4</v>
      </c>
      <c r="L14" s="46">
        <v>-2587.9</v>
      </c>
      <c r="M14" s="46">
        <v>-2865.9</v>
      </c>
      <c r="N14" s="46">
        <v>-3146.2</v>
      </c>
    </row>
    <row r="15" spans="1:16" x14ac:dyDescent="0.3">
      <c r="A15" s="69" t="s">
        <v>22</v>
      </c>
      <c r="B15" s="90">
        <v>2546.9</v>
      </c>
      <c r="C15" s="90">
        <v>188.5</v>
      </c>
      <c r="D15" s="47">
        <v>367.2</v>
      </c>
      <c r="E15" s="47">
        <v>699</v>
      </c>
      <c r="F15" s="47">
        <v>841.1</v>
      </c>
      <c r="G15" s="47">
        <v>849.2</v>
      </c>
      <c r="H15" s="47">
        <v>1069.8</v>
      </c>
      <c r="I15" s="47">
        <v>1252.3</v>
      </c>
      <c r="J15" s="46">
        <v>1368.6</v>
      </c>
      <c r="K15" s="46">
        <v>1556.7</v>
      </c>
      <c r="L15" s="46">
        <v>1846.5</v>
      </c>
      <c r="M15" s="46">
        <v>2160.9</v>
      </c>
      <c r="N15" s="46">
        <v>2355.4</v>
      </c>
    </row>
    <row r="16" spans="1:16" x14ac:dyDescent="0.3">
      <c r="A16" s="69" t="s">
        <v>23</v>
      </c>
      <c r="B16" s="90">
        <v>232.9</v>
      </c>
      <c r="C16" s="90">
        <v>69.8</v>
      </c>
      <c r="D16" s="47">
        <v>79.599999999999994</v>
      </c>
      <c r="E16" s="47">
        <v>100.5</v>
      </c>
      <c r="F16" s="47">
        <v>112.9</v>
      </c>
      <c r="G16" s="47">
        <v>125.6</v>
      </c>
      <c r="H16" s="47">
        <v>134.30000000000001</v>
      </c>
      <c r="I16" s="47">
        <v>147.1</v>
      </c>
      <c r="J16" s="46">
        <v>160.80000000000001</v>
      </c>
      <c r="K16" s="46">
        <v>174.6</v>
      </c>
      <c r="L16" s="46">
        <v>187.9</v>
      </c>
      <c r="M16" s="46">
        <v>202.7</v>
      </c>
      <c r="N16" s="46">
        <v>235.3</v>
      </c>
    </row>
    <row r="17" spans="1:14" s="71" customFormat="1" x14ac:dyDescent="0.3">
      <c r="A17" s="68" t="s">
        <v>24</v>
      </c>
      <c r="B17" s="89">
        <v>8778.9</v>
      </c>
      <c r="C17" s="89">
        <v>897.90000000000009</v>
      </c>
      <c r="D17" s="48">
        <v>1592.6000000000001</v>
      </c>
      <c r="E17" s="48">
        <v>2137.2000000000003</v>
      </c>
      <c r="F17" s="48">
        <v>2798.2000000000003</v>
      </c>
      <c r="G17" s="48">
        <v>3273.6</v>
      </c>
      <c r="H17" s="48">
        <v>3873.7999999999997</v>
      </c>
      <c r="I17" s="48">
        <v>4867.3999999999996</v>
      </c>
      <c r="J17" s="48">
        <v>5740.8</v>
      </c>
      <c r="K17" s="48">
        <v>6577.2</v>
      </c>
      <c r="L17" s="41">
        <v>7540.5</v>
      </c>
      <c r="M17" s="41">
        <v>8465.9</v>
      </c>
      <c r="N17" s="41">
        <v>9285.3000000000011</v>
      </c>
    </row>
    <row r="18" spans="1:14" x14ac:dyDescent="0.3">
      <c r="A18" s="69" t="s">
        <v>25</v>
      </c>
      <c r="B18" s="90">
        <v>6361.4</v>
      </c>
      <c r="C18" s="90">
        <v>644.20000000000005</v>
      </c>
      <c r="D18" s="47">
        <v>1141.4000000000001</v>
      </c>
      <c r="E18" s="47">
        <v>1511.2</v>
      </c>
      <c r="F18" s="47">
        <v>1971.6999999999998</v>
      </c>
      <c r="G18" s="47">
        <v>2278.3000000000002</v>
      </c>
      <c r="H18" s="47">
        <v>2690.8</v>
      </c>
      <c r="I18" s="47">
        <v>3460.9</v>
      </c>
      <c r="J18" s="46">
        <v>4105.8</v>
      </c>
      <c r="K18" s="46">
        <v>4722.7</v>
      </c>
      <c r="L18" s="46">
        <v>5463</v>
      </c>
      <c r="M18" s="46">
        <v>6183.3</v>
      </c>
      <c r="N18" s="46">
        <v>6800.9</v>
      </c>
    </row>
    <row r="19" spans="1:14" x14ac:dyDescent="0.3">
      <c r="A19" s="69" t="s">
        <v>26</v>
      </c>
      <c r="B19" s="90">
        <v>2204.1000000000004</v>
      </c>
      <c r="C19" s="90">
        <v>196.60000000000002</v>
      </c>
      <c r="D19" s="47">
        <v>371.49999999999994</v>
      </c>
      <c r="E19" s="47">
        <v>535.79999999999995</v>
      </c>
      <c r="F19" s="47">
        <v>708.4</v>
      </c>
      <c r="G19" s="47">
        <v>869.69999999999993</v>
      </c>
      <c r="H19" s="47">
        <v>1047.5999999999999</v>
      </c>
      <c r="I19" s="47">
        <v>1247.8999999999999</v>
      </c>
      <c r="J19" s="47">
        <v>1469.4999999999998</v>
      </c>
      <c r="K19" s="47">
        <v>1679.5</v>
      </c>
      <c r="L19" s="46">
        <v>1885.3</v>
      </c>
      <c r="M19" s="46">
        <v>2076.2999999999997</v>
      </c>
      <c r="N19" s="46">
        <v>2264.8000000000006</v>
      </c>
    </row>
    <row r="20" spans="1:14" x14ac:dyDescent="0.3">
      <c r="A20" s="70" t="s">
        <v>27</v>
      </c>
      <c r="B20" s="90">
        <v>1170.4000000000001</v>
      </c>
      <c r="C20" s="90">
        <v>99.5</v>
      </c>
      <c r="D20" s="47">
        <v>195.2</v>
      </c>
      <c r="E20" s="47">
        <v>290.5</v>
      </c>
      <c r="F20" s="47">
        <v>378.5</v>
      </c>
      <c r="G20" s="47">
        <v>456.59999999999997</v>
      </c>
      <c r="H20" s="47">
        <v>546.20000000000005</v>
      </c>
      <c r="I20" s="47">
        <v>649.6</v>
      </c>
      <c r="J20" s="46">
        <v>766.6</v>
      </c>
      <c r="K20" s="46">
        <v>879.3</v>
      </c>
      <c r="L20" s="46">
        <v>993.3</v>
      </c>
      <c r="M20" s="46">
        <v>1099.5999999999999</v>
      </c>
      <c r="N20" s="46">
        <v>1199.4000000000001</v>
      </c>
    </row>
    <row r="21" spans="1:14" x14ac:dyDescent="0.3">
      <c r="A21" s="70" t="s">
        <v>28</v>
      </c>
      <c r="B21" s="90">
        <v>196.3</v>
      </c>
      <c r="C21" s="90">
        <v>22</v>
      </c>
      <c r="D21" s="47">
        <v>36.700000000000003</v>
      </c>
      <c r="E21" s="47">
        <v>51.7</v>
      </c>
      <c r="F21" s="47">
        <v>69.900000000000006</v>
      </c>
      <c r="G21" s="47">
        <v>83.2</v>
      </c>
      <c r="H21" s="47">
        <v>96.9</v>
      </c>
      <c r="I21" s="47">
        <v>115.4</v>
      </c>
      <c r="J21" s="46">
        <v>136.19999999999999</v>
      </c>
      <c r="K21" s="46">
        <v>152.4</v>
      </c>
      <c r="L21" s="46">
        <v>171.9</v>
      </c>
      <c r="M21" s="46">
        <v>188.6</v>
      </c>
      <c r="N21" s="46">
        <v>207.7</v>
      </c>
    </row>
    <row r="22" spans="1:14" x14ac:dyDescent="0.3">
      <c r="A22" s="70" t="s">
        <v>29</v>
      </c>
      <c r="B22" s="90">
        <v>54.8</v>
      </c>
      <c r="C22" s="90">
        <v>3.8</v>
      </c>
      <c r="D22" s="47">
        <v>7.6000000000000005</v>
      </c>
      <c r="E22" s="47">
        <v>11.3</v>
      </c>
      <c r="F22" s="47">
        <v>15.5</v>
      </c>
      <c r="G22" s="47">
        <v>20.6</v>
      </c>
      <c r="H22" s="47">
        <v>26.1</v>
      </c>
      <c r="I22" s="47">
        <v>32.299999999999997</v>
      </c>
      <c r="J22" s="46">
        <v>39.4</v>
      </c>
      <c r="K22" s="46">
        <v>45.3</v>
      </c>
      <c r="L22" s="46">
        <v>50</v>
      </c>
      <c r="M22" s="46">
        <v>53.6</v>
      </c>
      <c r="N22" s="46">
        <v>57</v>
      </c>
    </row>
    <row r="23" spans="1:14" x14ac:dyDescent="0.3">
      <c r="A23" s="70" t="s">
        <v>30</v>
      </c>
      <c r="B23" s="90">
        <v>4.5</v>
      </c>
      <c r="C23" s="90">
        <v>1.1000000000000001</v>
      </c>
      <c r="D23" s="47">
        <v>1.3</v>
      </c>
      <c r="E23" s="47">
        <v>1.5</v>
      </c>
      <c r="F23" s="47">
        <v>1.8</v>
      </c>
      <c r="G23" s="47">
        <v>2</v>
      </c>
      <c r="H23" s="47">
        <v>2.2999999999999998</v>
      </c>
      <c r="I23" s="47">
        <v>2.7</v>
      </c>
      <c r="J23" s="46">
        <v>2.9</v>
      </c>
      <c r="K23" s="46">
        <v>3.3</v>
      </c>
      <c r="L23" s="46">
        <v>3.6</v>
      </c>
      <c r="M23" s="46">
        <v>4.2</v>
      </c>
      <c r="N23" s="46">
        <v>4.8</v>
      </c>
    </row>
    <row r="24" spans="1:14" x14ac:dyDescent="0.3">
      <c r="A24" s="70" t="s">
        <v>31</v>
      </c>
      <c r="B24" s="90">
        <v>744.6</v>
      </c>
      <c r="C24" s="90">
        <v>66.400000000000006</v>
      </c>
      <c r="D24" s="47">
        <v>121.8</v>
      </c>
      <c r="E24" s="47">
        <v>168.8</v>
      </c>
      <c r="F24" s="47">
        <v>227.29999999999998</v>
      </c>
      <c r="G24" s="47">
        <v>289.2</v>
      </c>
      <c r="H24" s="47">
        <v>356.1</v>
      </c>
      <c r="I24" s="47">
        <v>425.7</v>
      </c>
      <c r="J24" s="46">
        <v>500</v>
      </c>
      <c r="K24" s="46">
        <v>572.4</v>
      </c>
      <c r="L24" s="46">
        <v>637.5</v>
      </c>
      <c r="M24" s="46">
        <v>698.1</v>
      </c>
      <c r="N24" s="46">
        <v>759.9</v>
      </c>
    </row>
    <row r="25" spans="1:14" x14ac:dyDescent="0.3">
      <c r="A25" s="70" t="s">
        <v>82</v>
      </c>
      <c r="B25" s="90">
        <v>11.4</v>
      </c>
      <c r="C25" s="90">
        <v>1</v>
      </c>
      <c r="D25" s="47">
        <v>2.9</v>
      </c>
      <c r="E25" s="47">
        <v>3.4</v>
      </c>
      <c r="F25" s="47">
        <v>4.4000000000000004</v>
      </c>
      <c r="G25" s="47">
        <v>5.3</v>
      </c>
      <c r="H25" s="47">
        <v>5.9</v>
      </c>
      <c r="I25" s="47">
        <v>6.8</v>
      </c>
      <c r="J25" s="46">
        <v>7.7</v>
      </c>
      <c r="K25" s="46">
        <v>8.6999999999999993</v>
      </c>
      <c r="L25" s="46">
        <v>9.6999999999999993</v>
      </c>
      <c r="M25" s="46">
        <v>10.8</v>
      </c>
      <c r="N25" s="46">
        <v>11.9</v>
      </c>
    </row>
    <row r="26" spans="1:14" x14ac:dyDescent="0.3">
      <c r="A26" s="70" t="s">
        <v>83</v>
      </c>
      <c r="B26" s="90">
        <v>0.3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21.8</v>
      </c>
      <c r="C27" s="90">
        <v>2.8</v>
      </c>
      <c r="D27" s="47">
        <v>5.9</v>
      </c>
      <c r="E27" s="47">
        <v>8.5</v>
      </c>
      <c r="F27" s="47">
        <v>10.9</v>
      </c>
      <c r="G27" s="47">
        <v>12.7</v>
      </c>
      <c r="H27" s="47">
        <v>14</v>
      </c>
      <c r="I27" s="47">
        <v>15.3</v>
      </c>
      <c r="J27" s="46">
        <v>16.600000000000001</v>
      </c>
      <c r="K27" s="46">
        <v>17.899999999999999</v>
      </c>
      <c r="L27" s="46">
        <v>19.100000000000001</v>
      </c>
      <c r="M27" s="46">
        <v>21.2</v>
      </c>
      <c r="N27" s="46">
        <v>23.8</v>
      </c>
    </row>
    <row r="28" spans="1:14" x14ac:dyDescent="0.3">
      <c r="A28" s="69" t="s">
        <v>32</v>
      </c>
      <c r="B28" s="90">
        <v>142.80000000000001</v>
      </c>
      <c r="C28" s="90">
        <v>40.9</v>
      </c>
      <c r="D28" s="47">
        <v>60.9</v>
      </c>
      <c r="E28" s="47">
        <v>71.400000000000006</v>
      </c>
      <c r="F28" s="47">
        <v>79.8</v>
      </c>
      <c r="G28" s="47">
        <v>85</v>
      </c>
      <c r="H28" s="47">
        <v>94.7</v>
      </c>
      <c r="I28" s="47">
        <v>102.4</v>
      </c>
      <c r="J28" s="46">
        <v>106.9</v>
      </c>
      <c r="K28" s="46">
        <v>116.4</v>
      </c>
      <c r="L28" s="46">
        <v>123.7</v>
      </c>
      <c r="M28" s="46">
        <v>129.30000000000001</v>
      </c>
      <c r="N28" s="46">
        <v>142.1</v>
      </c>
    </row>
    <row r="29" spans="1:14" x14ac:dyDescent="0.3">
      <c r="A29" s="69" t="s">
        <v>249</v>
      </c>
      <c r="B29" s="90">
        <v>70.599999999999994</v>
      </c>
      <c r="C29" s="90">
        <v>16.2</v>
      </c>
      <c r="D29" s="47">
        <v>18.8</v>
      </c>
      <c r="E29" s="47">
        <v>18.8</v>
      </c>
      <c r="F29" s="47">
        <v>38.299999999999997</v>
      </c>
      <c r="G29" s="47">
        <v>40.6</v>
      </c>
      <c r="H29" s="47">
        <v>40.700000000000003</v>
      </c>
      <c r="I29" s="47">
        <v>56.2</v>
      </c>
      <c r="J29" s="46">
        <v>58.6</v>
      </c>
      <c r="K29" s="46">
        <v>58.6</v>
      </c>
      <c r="L29" s="46">
        <v>68.5</v>
      </c>
      <c r="M29" s="46">
        <v>77</v>
      </c>
      <c r="N29" s="46">
        <v>77.5</v>
      </c>
    </row>
    <row r="30" spans="1:14" x14ac:dyDescent="0.3">
      <c r="A30" s="68" t="s">
        <v>33</v>
      </c>
      <c r="B30" s="89">
        <v>20.399999999999999</v>
      </c>
      <c r="C30" s="89">
        <v>1.7</v>
      </c>
      <c r="D30" s="48">
        <v>3.1</v>
      </c>
      <c r="E30" s="48">
        <v>5.2</v>
      </c>
      <c r="F30" s="48">
        <v>6.8</v>
      </c>
      <c r="G30" s="48">
        <v>8.5</v>
      </c>
      <c r="H30" s="48">
        <v>10.199999999999999</v>
      </c>
      <c r="I30" s="48">
        <v>11.6</v>
      </c>
      <c r="J30" s="41">
        <v>12.9</v>
      </c>
      <c r="K30" s="41">
        <v>14.5</v>
      </c>
      <c r="L30" s="41">
        <v>16.100000000000001</v>
      </c>
      <c r="M30" s="41">
        <v>18</v>
      </c>
      <c r="N30" s="41">
        <v>19.899999999999999</v>
      </c>
    </row>
    <row r="31" spans="1:14" x14ac:dyDescent="0.3">
      <c r="A31" s="68" t="s">
        <v>85</v>
      </c>
      <c r="B31" s="89">
        <v>17.099999999999998</v>
      </c>
      <c r="C31" s="89">
        <v>-0.1</v>
      </c>
      <c r="D31" s="48">
        <v>0</v>
      </c>
      <c r="E31" s="48">
        <v>0.1</v>
      </c>
      <c r="F31" s="48">
        <v>0.1</v>
      </c>
      <c r="G31" s="48">
        <v>0.1</v>
      </c>
      <c r="H31" s="48">
        <v>0.2</v>
      </c>
      <c r="I31" s="48">
        <v>0.3</v>
      </c>
      <c r="J31" s="41">
        <v>0.5</v>
      </c>
      <c r="K31" s="41">
        <v>0.5</v>
      </c>
      <c r="L31" s="41">
        <v>0.5</v>
      </c>
      <c r="M31" s="41">
        <v>0.6</v>
      </c>
      <c r="N31" s="41">
        <v>0.6</v>
      </c>
    </row>
    <row r="32" spans="1:14" x14ac:dyDescent="0.3">
      <c r="A32" s="68" t="s">
        <v>256</v>
      </c>
      <c r="B32" s="89">
        <v>-1.3</v>
      </c>
      <c r="C32" s="89">
        <v>0</v>
      </c>
      <c r="D32" s="48">
        <v>0</v>
      </c>
      <c r="E32" s="48">
        <v>0</v>
      </c>
      <c r="F32" s="48">
        <v>0</v>
      </c>
      <c r="G32" s="48">
        <v>-1.3</v>
      </c>
      <c r="H32" s="48">
        <v>-1.3</v>
      </c>
      <c r="I32" s="48">
        <v>-1.3</v>
      </c>
      <c r="J32" s="41">
        <v>-1.3</v>
      </c>
      <c r="K32" s="41">
        <v>-1.3</v>
      </c>
      <c r="L32" s="41">
        <v>-1.3</v>
      </c>
      <c r="M32" s="41">
        <v>-1.3</v>
      </c>
      <c r="N32" s="41">
        <v>-1.3</v>
      </c>
    </row>
    <row r="33" spans="1:14" x14ac:dyDescent="0.3">
      <c r="A33" s="68" t="s">
        <v>35</v>
      </c>
      <c r="B33" s="89">
        <v>1103.3000000000002</v>
      </c>
      <c r="C33" s="89">
        <v>59.900000000000006</v>
      </c>
      <c r="D33" s="48">
        <v>162.30000000000001</v>
      </c>
      <c r="E33" s="48">
        <v>215.70000000000002</v>
      </c>
      <c r="F33" s="48">
        <v>279.2</v>
      </c>
      <c r="G33" s="48">
        <v>328.09999999999997</v>
      </c>
      <c r="H33" s="48">
        <v>372.29999999999995</v>
      </c>
      <c r="I33" s="48">
        <v>538.5</v>
      </c>
      <c r="J33" s="48">
        <v>691.90000000000009</v>
      </c>
      <c r="K33" s="48">
        <v>883.9</v>
      </c>
      <c r="L33" s="41">
        <v>850.1</v>
      </c>
      <c r="M33" s="41">
        <v>908.90000000000009</v>
      </c>
      <c r="N33" s="41">
        <v>1289.9000000000001</v>
      </c>
    </row>
    <row r="34" spans="1:14" x14ac:dyDescent="0.3">
      <c r="A34" s="68" t="s">
        <v>36</v>
      </c>
      <c r="B34" s="89">
        <v>448.1</v>
      </c>
      <c r="C34" s="89">
        <v>0.5</v>
      </c>
      <c r="D34" s="48">
        <v>1.3</v>
      </c>
      <c r="E34" s="48">
        <v>1.7</v>
      </c>
      <c r="F34" s="48">
        <v>2</v>
      </c>
      <c r="G34" s="48">
        <v>3.6</v>
      </c>
      <c r="H34" s="48">
        <v>4.0999999999999996</v>
      </c>
      <c r="I34" s="48">
        <v>107.19999999999999</v>
      </c>
      <c r="J34" s="41">
        <v>179.20000000000002</v>
      </c>
      <c r="K34" s="41">
        <v>179.6</v>
      </c>
      <c r="L34" s="41">
        <v>180.2</v>
      </c>
      <c r="M34" s="41">
        <v>180.7</v>
      </c>
      <c r="N34" s="41">
        <v>434.3</v>
      </c>
    </row>
    <row r="35" spans="1:14" x14ac:dyDescent="0.3">
      <c r="A35" s="72" t="s">
        <v>37</v>
      </c>
      <c r="B35" s="89">
        <v>310.3</v>
      </c>
      <c r="C35" s="89">
        <v>34.1</v>
      </c>
      <c r="D35" s="48">
        <v>64.900000000000006</v>
      </c>
      <c r="E35" s="48">
        <v>90.9</v>
      </c>
      <c r="F35" s="48">
        <v>118.3</v>
      </c>
      <c r="G35" s="48">
        <v>135.1</v>
      </c>
      <c r="H35" s="48">
        <v>155.69999999999999</v>
      </c>
      <c r="I35" s="48">
        <v>190.7</v>
      </c>
      <c r="J35" s="41">
        <v>217</v>
      </c>
      <c r="K35" s="41">
        <v>241.8</v>
      </c>
      <c r="L35" s="41">
        <v>274</v>
      </c>
      <c r="M35" s="41">
        <v>304.60000000000002</v>
      </c>
      <c r="N35" s="41">
        <v>388.9</v>
      </c>
    </row>
    <row r="36" spans="1:14" x14ac:dyDescent="0.3">
      <c r="A36" s="68" t="s">
        <v>38</v>
      </c>
      <c r="B36" s="89">
        <v>13.1</v>
      </c>
      <c r="C36" s="89">
        <v>1.2</v>
      </c>
      <c r="D36" s="48">
        <v>3.1</v>
      </c>
      <c r="E36" s="48">
        <v>5</v>
      </c>
      <c r="F36" s="48">
        <v>7.1</v>
      </c>
      <c r="G36" s="48">
        <v>8.6999999999999993</v>
      </c>
      <c r="H36" s="48">
        <v>9.3000000000000007</v>
      </c>
      <c r="I36" s="48">
        <v>9.5</v>
      </c>
      <c r="J36" s="41">
        <v>10.6</v>
      </c>
      <c r="K36" s="41">
        <v>11</v>
      </c>
      <c r="L36" s="41">
        <v>11.2</v>
      </c>
      <c r="M36" s="41">
        <v>11.6</v>
      </c>
      <c r="N36" s="41">
        <v>12.4</v>
      </c>
    </row>
    <row r="37" spans="1:14" x14ac:dyDescent="0.3">
      <c r="A37" s="68" t="s">
        <v>238</v>
      </c>
      <c r="B37" s="89">
        <v>6.5</v>
      </c>
      <c r="C37" s="89">
        <v>0.4</v>
      </c>
      <c r="D37" s="48">
        <v>0.4</v>
      </c>
      <c r="E37" s="48">
        <v>0.4</v>
      </c>
      <c r="F37" s="48">
        <v>0.8</v>
      </c>
      <c r="G37" s="48">
        <v>1.1000000000000001</v>
      </c>
      <c r="H37" s="48">
        <v>3</v>
      </c>
      <c r="I37" s="48">
        <v>3.6</v>
      </c>
      <c r="J37" s="41">
        <v>3.6</v>
      </c>
      <c r="K37" s="41">
        <v>3.6</v>
      </c>
      <c r="L37" s="41">
        <v>4.0999999999999996</v>
      </c>
      <c r="M37" s="41">
        <v>4.4000000000000004</v>
      </c>
      <c r="N37" s="41">
        <v>8.9</v>
      </c>
    </row>
    <row r="38" spans="1:14" x14ac:dyDescent="0.3">
      <c r="A38" s="68" t="s">
        <v>239</v>
      </c>
      <c r="B38" s="89">
        <v>325.3</v>
      </c>
      <c r="C38" s="89">
        <v>23.7</v>
      </c>
      <c r="D38" s="48">
        <v>92.6</v>
      </c>
      <c r="E38" s="48">
        <v>117.7</v>
      </c>
      <c r="F38" s="48">
        <v>151</v>
      </c>
      <c r="G38" s="48">
        <v>179.6</v>
      </c>
      <c r="H38" s="48">
        <v>200.2</v>
      </c>
      <c r="I38" s="48">
        <v>227.5</v>
      </c>
      <c r="J38" s="41">
        <v>281.5</v>
      </c>
      <c r="K38" s="41">
        <v>447.9</v>
      </c>
      <c r="L38" s="41">
        <v>380.6</v>
      </c>
      <c r="M38" s="41">
        <v>407.6</v>
      </c>
      <c r="N38" s="41">
        <v>445.40000000000003</v>
      </c>
    </row>
    <row r="39" spans="1:14" x14ac:dyDescent="0.3">
      <c r="A39" s="68" t="s">
        <v>42</v>
      </c>
      <c r="B39" s="89">
        <v>1716.5</v>
      </c>
      <c r="C39" s="89">
        <v>7.8</v>
      </c>
      <c r="D39" s="48">
        <v>74.2</v>
      </c>
      <c r="E39" s="48">
        <v>196.2</v>
      </c>
      <c r="F39" s="48">
        <v>364.70000000000005</v>
      </c>
      <c r="G39" s="48">
        <v>455.2</v>
      </c>
      <c r="H39" s="48">
        <v>567.6</v>
      </c>
      <c r="I39" s="48">
        <v>710.6</v>
      </c>
      <c r="J39" s="48">
        <v>890.80000000000007</v>
      </c>
      <c r="K39" s="48">
        <v>845.6</v>
      </c>
      <c r="L39" s="41">
        <v>1174.5</v>
      </c>
      <c r="M39" s="41">
        <v>1667.8</v>
      </c>
      <c r="N39" s="41">
        <v>2588.5</v>
      </c>
    </row>
    <row r="40" spans="1:14" x14ac:dyDescent="0.3">
      <c r="A40" s="68" t="s">
        <v>87</v>
      </c>
      <c r="B40" s="89">
        <v>38.799999999999997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37.200000000000003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1677.7</v>
      </c>
      <c r="C42" s="89">
        <v>7.8</v>
      </c>
      <c r="D42" s="48">
        <v>74.2</v>
      </c>
      <c r="E42" s="48">
        <v>196.2</v>
      </c>
      <c r="F42" s="48">
        <v>364.70000000000005</v>
      </c>
      <c r="G42" s="48">
        <v>455.2</v>
      </c>
      <c r="H42" s="48">
        <v>567.6</v>
      </c>
      <c r="I42" s="48">
        <v>710.5</v>
      </c>
      <c r="J42" s="41">
        <v>890.7</v>
      </c>
      <c r="K42" s="41">
        <v>845.5</v>
      </c>
      <c r="L42" s="41">
        <v>1174.4000000000001</v>
      </c>
      <c r="M42" s="41">
        <v>1667.7</v>
      </c>
      <c r="N42" s="41">
        <v>2551.3000000000002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254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255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1222.9000000000001</v>
      </c>
      <c r="D52" s="56">
        <v>1621.4</v>
      </c>
      <c r="E52" s="56">
        <v>1456.3</v>
      </c>
      <c r="F52" s="56">
        <v>1794.4</v>
      </c>
      <c r="G52" s="56">
        <v>1384.5</v>
      </c>
      <c r="H52" s="56">
        <v>1784.8</v>
      </c>
      <c r="I52" s="56">
        <v>1362.8</v>
      </c>
      <c r="J52" s="41">
        <v>1447.2</v>
      </c>
      <c r="K52" s="41">
        <v>1758.5</v>
      </c>
      <c r="L52" s="41">
        <v>1645.7</v>
      </c>
      <c r="M52" s="41">
        <v>2208</v>
      </c>
      <c r="N52" s="41">
        <v>4768.7</v>
      </c>
    </row>
    <row r="53" spans="1:14" x14ac:dyDescent="0.3">
      <c r="A53" s="77" t="s">
        <v>227</v>
      </c>
      <c r="B53" s="47">
        <v>0</v>
      </c>
      <c r="C53" s="47">
        <v>159.9</v>
      </c>
      <c r="D53" s="47">
        <v>129.9</v>
      </c>
      <c r="E53" s="47">
        <v>104.2</v>
      </c>
      <c r="F53" s="47">
        <v>154.5</v>
      </c>
      <c r="G53" s="47">
        <v>63.7</v>
      </c>
      <c r="H53" s="47">
        <v>30.2</v>
      </c>
      <c r="I53" s="47">
        <v>25</v>
      </c>
      <c r="J53" s="92">
        <v>25</v>
      </c>
      <c r="K53" s="92">
        <v>0</v>
      </c>
      <c r="L53" s="92">
        <v>0.1</v>
      </c>
      <c r="M53" s="92">
        <v>31.5</v>
      </c>
      <c r="N53" s="92">
        <v>73</v>
      </c>
    </row>
    <row r="54" spans="1:14" x14ac:dyDescent="0.3">
      <c r="A54" s="76" t="s">
        <v>228</v>
      </c>
      <c r="B54" s="48">
        <v>0</v>
      </c>
      <c r="C54" s="48">
        <v>27.6</v>
      </c>
      <c r="D54" s="48">
        <v>20.9</v>
      </c>
      <c r="E54" s="48">
        <v>398.5</v>
      </c>
      <c r="F54" s="48">
        <v>36.5</v>
      </c>
      <c r="G54" s="48">
        <v>19.5</v>
      </c>
      <c r="H54" s="48">
        <v>26.8</v>
      </c>
      <c r="I54" s="48">
        <v>54.9</v>
      </c>
      <c r="J54" s="41">
        <v>37.799999999999997</v>
      </c>
      <c r="K54" s="41">
        <v>112.5</v>
      </c>
      <c r="L54" s="41">
        <v>49.7</v>
      </c>
      <c r="M54" s="41">
        <v>63.3</v>
      </c>
      <c r="N54" s="41">
        <v>193.4</v>
      </c>
    </row>
    <row r="55" spans="1:14" x14ac:dyDescent="0.3">
      <c r="A55" s="57" t="s">
        <v>47</v>
      </c>
      <c r="B55" s="48">
        <v>26319.100000000002</v>
      </c>
      <c r="C55" s="48">
        <v>1251.7000000000003</v>
      </c>
      <c r="D55" s="48">
        <v>2895.9000000000005</v>
      </c>
      <c r="E55" s="48">
        <v>4752.5999999999995</v>
      </c>
      <c r="F55" s="48">
        <v>6585.5</v>
      </c>
      <c r="G55" s="48">
        <v>7991.2</v>
      </c>
      <c r="H55" s="48">
        <v>9803.5</v>
      </c>
      <c r="I55" s="48">
        <v>11221.299999999997</v>
      </c>
      <c r="J55" s="48">
        <v>12707.4</v>
      </c>
      <c r="K55" s="48">
        <v>14578.8</v>
      </c>
      <c r="L55" s="41">
        <v>16274.4</v>
      </c>
      <c r="M55" s="41">
        <v>18546.2</v>
      </c>
      <c r="N55" s="41">
        <v>23509.000000000004</v>
      </c>
    </row>
    <row r="56" spans="1:14" x14ac:dyDescent="0.3">
      <c r="A56" s="57" t="s">
        <v>48</v>
      </c>
      <c r="B56" s="48">
        <v>24691.000000000004</v>
      </c>
      <c r="C56" s="48">
        <v>1170.0000000000002</v>
      </c>
      <c r="D56" s="48">
        <v>2670.7000000000003</v>
      </c>
      <c r="E56" s="48">
        <v>4023.5</v>
      </c>
      <c r="F56" s="48">
        <v>5702</v>
      </c>
      <c r="G56" s="48">
        <v>7020</v>
      </c>
      <c r="H56" s="48">
        <v>8686.5</v>
      </c>
      <c r="I56" s="48">
        <v>9962.9999999999982</v>
      </c>
      <c r="J56" s="48">
        <v>11302.199999999999</v>
      </c>
      <c r="K56" s="48">
        <v>12966.4</v>
      </c>
      <c r="L56" s="41">
        <v>14506.7</v>
      </c>
      <c r="M56" s="41">
        <v>16541.100000000002</v>
      </c>
      <c r="N56" s="41">
        <v>20847.900000000001</v>
      </c>
    </row>
    <row r="57" spans="1:14" x14ac:dyDescent="0.3">
      <c r="A57" s="58" t="s">
        <v>95</v>
      </c>
      <c r="B57" s="48">
        <v>2426.6999999999998</v>
      </c>
      <c r="C57" s="48">
        <v>0.2</v>
      </c>
      <c r="D57" s="48">
        <v>196.1</v>
      </c>
      <c r="E57" s="48">
        <v>395.1</v>
      </c>
      <c r="F57" s="48">
        <v>591.5</v>
      </c>
      <c r="G57" s="48">
        <v>789.7</v>
      </c>
      <c r="H57" s="48">
        <v>1003.2</v>
      </c>
      <c r="I57" s="48">
        <v>1213.5999999999999</v>
      </c>
      <c r="J57" s="41">
        <v>1416.7</v>
      </c>
      <c r="K57" s="41">
        <v>1620.9</v>
      </c>
      <c r="L57" s="41">
        <v>1828.6</v>
      </c>
      <c r="M57" s="41">
        <v>2062.1</v>
      </c>
      <c r="N57" s="41">
        <v>2573.8000000000002</v>
      </c>
    </row>
    <row r="58" spans="1:14" x14ac:dyDescent="0.3">
      <c r="A58" s="57" t="s">
        <v>50</v>
      </c>
      <c r="B58" s="48">
        <v>855.3</v>
      </c>
      <c r="C58" s="48">
        <v>1.8</v>
      </c>
      <c r="D58" s="48">
        <v>73.099999999999994</v>
      </c>
      <c r="E58" s="48">
        <v>145.5</v>
      </c>
      <c r="F58" s="48">
        <v>217.1</v>
      </c>
      <c r="G58" s="48">
        <v>288.7</v>
      </c>
      <c r="H58" s="48">
        <v>363.5</v>
      </c>
      <c r="I58" s="48">
        <v>439.3</v>
      </c>
      <c r="J58" s="41">
        <v>512.70000000000005</v>
      </c>
      <c r="K58" s="41">
        <v>586.5</v>
      </c>
      <c r="L58" s="41">
        <v>661.7</v>
      </c>
      <c r="M58" s="41">
        <v>744.5</v>
      </c>
      <c r="N58" s="41">
        <v>928.4</v>
      </c>
    </row>
    <row r="59" spans="1:14" x14ac:dyDescent="0.3">
      <c r="A59" s="57" t="s">
        <v>51</v>
      </c>
      <c r="B59" s="48">
        <v>10434.1</v>
      </c>
      <c r="C59" s="48">
        <v>104.2</v>
      </c>
      <c r="D59" s="48">
        <v>274.89999999999998</v>
      </c>
      <c r="E59" s="48">
        <v>469.1</v>
      </c>
      <c r="F59" s="48">
        <v>591.70000000000005</v>
      </c>
      <c r="G59" s="48">
        <v>696.4</v>
      </c>
      <c r="H59" s="48">
        <v>786.8</v>
      </c>
      <c r="I59" s="48">
        <v>890.6</v>
      </c>
      <c r="J59" s="41">
        <v>1041.5999999999999</v>
      </c>
      <c r="K59" s="41">
        <v>1308.9000000000001</v>
      </c>
      <c r="L59" s="41">
        <v>1590.3</v>
      </c>
      <c r="M59" s="41">
        <v>1671.4</v>
      </c>
      <c r="N59" s="41">
        <v>2267.3000000000002</v>
      </c>
    </row>
    <row r="60" spans="1:14" x14ac:dyDescent="0.3">
      <c r="A60" s="57" t="s">
        <v>52</v>
      </c>
      <c r="B60" s="48">
        <v>9818.0000000000018</v>
      </c>
      <c r="C60" s="48">
        <v>903.90000000000009</v>
      </c>
      <c r="D60" s="48">
        <v>1836.8000000000002</v>
      </c>
      <c r="E60" s="48">
        <v>2619.7999999999997</v>
      </c>
      <c r="F60" s="48">
        <v>3753.2</v>
      </c>
      <c r="G60" s="48">
        <v>4633</v>
      </c>
      <c r="H60" s="48">
        <v>5890.6</v>
      </c>
      <c r="I60" s="48">
        <v>6752.0999999999995</v>
      </c>
      <c r="J60" s="48">
        <v>7638.8</v>
      </c>
      <c r="K60" s="48">
        <v>8757.6999999999989</v>
      </c>
      <c r="L60" s="48">
        <v>9733.6</v>
      </c>
      <c r="M60" s="41">
        <v>11339.100000000002</v>
      </c>
      <c r="N60" s="41">
        <v>14281.4</v>
      </c>
    </row>
    <row r="61" spans="1:14" x14ac:dyDescent="0.3">
      <c r="A61" s="59" t="s">
        <v>53</v>
      </c>
      <c r="B61" s="47">
        <v>3585</v>
      </c>
      <c r="C61" s="47">
        <v>424.6</v>
      </c>
      <c r="D61" s="47">
        <v>826.6</v>
      </c>
      <c r="E61" s="47">
        <v>1151.9000000000001</v>
      </c>
      <c r="F61" s="47">
        <v>1765.7</v>
      </c>
      <c r="G61" s="47">
        <v>2047.9</v>
      </c>
      <c r="H61" s="47">
        <v>2646.9</v>
      </c>
      <c r="I61" s="47">
        <v>2972</v>
      </c>
      <c r="J61" s="46">
        <v>3285.7000000000003</v>
      </c>
      <c r="K61" s="46">
        <v>3945.1</v>
      </c>
      <c r="L61" s="46">
        <v>4328.6000000000004</v>
      </c>
      <c r="M61" s="46">
        <v>5070</v>
      </c>
      <c r="N61" s="46">
        <v>6739.4</v>
      </c>
    </row>
    <row r="62" spans="1:14" x14ac:dyDescent="0.3">
      <c r="A62" s="59" t="s">
        <v>92</v>
      </c>
      <c r="B62" s="47">
        <v>4381.7</v>
      </c>
      <c r="C62" s="47">
        <v>323.29999999999995</v>
      </c>
      <c r="D62" s="47">
        <v>712.6</v>
      </c>
      <c r="E62" s="47">
        <v>1049.3</v>
      </c>
      <c r="F62" s="47">
        <v>1459</v>
      </c>
      <c r="G62" s="47">
        <v>1932.9</v>
      </c>
      <c r="H62" s="47">
        <v>2454.6999999999998</v>
      </c>
      <c r="I62" s="47">
        <v>2909</v>
      </c>
      <c r="J62" s="46">
        <v>3328.9</v>
      </c>
      <c r="K62" s="46">
        <v>3715.8</v>
      </c>
      <c r="L62" s="46">
        <v>4153.8999999999996</v>
      </c>
      <c r="M62" s="46">
        <v>4846.6000000000004</v>
      </c>
      <c r="N62" s="46">
        <v>5400.2</v>
      </c>
    </row>
    <row r="63" spans="1:14" x14ac:dyDescent="0.3">
      <c r="A63" s="60" t="s">
        <v>93</v>
      </c>
      <c r="B63" s="47">
        <v>848</v>
      </c>
      <c r="C63" s="47">
        <v>2.2000000000000002</v>
      </c>
      <c r="D63" s="47">
        <v>48.9</v>
      </c>
      <c r="E63" s="47">
        <v>127.2</v>
      </c>
      <c r="F63" s="47">
        <v>164.1</v>
      </c>
      <c r="G63" s="47">
        <v>183.7</v>
      </c>
      <c r="H63" s="47">
        <v>258.60000000000002</v>
      </c>
      <c r="I63" s="47">
        <v>286.7</v>
      </c>
      <c r="J63" s="46">
        <v>406</v>
      </c>
      <c r="K63" s="46">
        <v>422.7</v>
      </c>
      <c r="L63" s="46">
        <v>503.4</v>
      </c>
      <c r="M63" s="46">
        <v>560.20000000000005</v>
      </c>
      <c r="N63" s="46">
        <v>1163.0999999999999</v>
      </c>
    </row>
    <row r="64" spans="1:14" x14ac:dyDescent="0.3">
      <c r="A64" s="59" t="s">
        <v>235</v>
      </c>
      <c r="B64" s="47">
        <v>2.2000000000000002</v>
      </c>
      <c r="C64" s="47">
        <v>0</v>
      </c>
      <c r="D64" s="47">
        <v>0</v>
      </c>
      <c r="E64" s="47">
        <v>0</v>
      </c>
      <c r="F64" s="47">
        <v>0</v>
      </c>
      <c r="G64" s="47">
        <v>0.2</v>
      </c>
      <c r="H64" s="47">
        <v>0.2</v>
      </c>
      <c r="I64" s="47">
        <v>0.2</v>
      </c>
      <c r="J64" s="46">
        <v>1.5</v>
      </c>
      <c r="K64" s="46">
        <v>1.5</v>
      </c>
      <c r="L64" s="46">
        <v>1.5</v>
      </c>
      <c r="M64" s="46">
        <v>1.6</v>
      </c>
      <c r="N64" s="46">
        <v>1.6</v>
      </c>
    </row>
    <row r="65" spans="1:15" x14ac:dyDescent="0.3">
      <c r="A65" s="59" t="s">
        <v>97</v>
      </c>
      <c r="B65" s="47">
        <v>1001.1</v>
      </c>
      <c r="C65" s="47">
        <v>153.80000000000001</v>
      </c>
      <c r="D65" s="47">
        <v>248.7</v>
      </c>
      <c r="E65" s="47">
        <v>291.39999999999998</v>
      </c>
      <c r="F65" s="47">
        <v>364.4</v>
      </c>
      <c r="G65" s="47">
        <v>468.3</v>
      </c>
      <c r="H65" s="47">
        <v>530.20000000000005</v>
      </c>
      <c r="I65" s="47">
        <v>584.20000000000005</v>
      </c>
      <c r="J65" s="46">
        <v>616.70000000000005</v>
      </c>
      <c r="K65" s="46">
        <v>672.6</v>
      </c>
      <c r="L65" s="46">
        <v>746.2</v>
      </c>
      <c r="M65" s="46">
        <v>860.7</v>
      </c>
      <c r="N65" s="46">
        <v>977.1</v>
      </c>
    </row>
    <row r="66" spans="1:15" x14ac:dyDescent="0.3">
      <c r="A66" s="57" t="s">
        <v>58</v>
      </c>
      <c r="B66" s="48">
        <v>1156.9000000000001</v>
      </c>
      <c r="C66" s="48">
        <v>159.9</v>
      </c>
      <c r="D66" s="48">
        <v>289.8</v>
      </c>
      <c r="E66" s="48">
        <v>394</v>
      </c>
      <c r="F66" s="48">
        <v>548.5</v>
      </c>
      <c r="G66" s="48">
        <v>612.20000000000005</v>
      </c>
      <c r="H66" s="79">
        <v>642.4</v>
      </c>
      <c r="I66" s="79">
        <v>667.4</v>
      </c>
      <c r="J66" s="41">
        <v>692.4</v>
      </c>
      <c r="K66" s="41">
        <v>692.4</v>
      </c>
      <c r="L66" s="41">
        <v>692.5</v>
      </c>
      <c r="M66" s="41">
        <v>724</v>
      </c>
      <c r="N66" s="41">
        <v>797</v>
      </c>
    </row>
    <row r="67" spans="1:15" x14ac:dyDescent="0.3">
      <c r="A67" s="57" t="s">
        <v>59</v>
      </c>
      <c r="B67" s="48">
        <v>1628.1</v>
      </c>
      <c r="C67" s="48">
        <v>82.5</v>
      </c>
      <c r="D67" s="48">
        <v>227.39999999999998</v>
      </c>
      <c r="E67" s="48">
        <v>732.9</v>
      </c>
      <c r="F67" s="48">
        <v>888.1</v>
      </c>
      <c r="G67" s="48">
        <v>972.7</v>
      </c>
      <c r="H67" s="48">
        <v>1118.3</v>
      </c>
      <c r="I67" s="48">
        <v>1259.6999999999998</v>
      </c>
      <c r="J67" s="48">
        <v>1407</v>
      </c>
      <c r="K67" s="48">
        <v>1614.5</v>
      </c>
      <c r="L67" s="41">
        <v>1773.4</v>
      </c>
      <c r="M67" s="41">
        <v>2008.8000000000002</v>
      </c>
      <c r="N67" s="41">
        <v>2662.4</v>
      </c>
    </row>
    <row r="68" spans="1:15" x14ac:dyDescent="0.3">
      <c r="A68" s="57" t="s">
        <v>60</v>
      </c>
      <c r="B68" s="48">
        <v>786.5</v>
      </c>
      <c r="C68" s="48">
        <v>28.8</v>
      </c>
      <c r="D68" s="48">
        <v>51.6</v>
      </c>
      <c r="E68" s="48">
        <v>452</v>
      </c>
      <c r="F68" s="48">
        <v>490.6</v>
      </c>
      <c r="G68" s="48">
        <v>511.7</v>
      </c>
      <c r="H68" s="48">
        <v>539.20000000000005</v>
      </c>
      <c r="I68" s="48">
        <v>594.20000000000005</v>
      </c>
      <c r="J68" s="41">
        <v>633.1</v>
      </c>
      <c r="K68" s="41">
        <v>746</v>
      </c>
      <c r="L68" s="41">
        <v>795.9</v>
      </c>
      <c r="M68" s="41">
        <v>859.6</v>
      </c>
      <c r="N68" s="41">
        <v>1053.9000000000001</v>
      </c>
    </row>
    <row r="69" spans="1:15" x14ac:dyDescent="0.3">
      <c r="A69" s="57" t="s">
        <v>61</v>
      </c>
      <c r="B69" s="48">
        <v>841.59999999999991</v>
      </c>
      <c r="C69" s="48">
        <v>53.699999999999996</v>
      </c>
      <c r="D69" s="48">
        <v>175.79999999999998</v>
      </c>
      <c r="E69" s="48">
        <v>280.89999999999998</v>
      </c>
      <c r="F69" s="48">
        <v>397.5</v>
      </c>
      <c r="G69" s="48">
        <v>461</v>
      </c>
      <c r="H69" s="48">
        <v>579.09999999999991</v>
      </c>
      <c r="I69" s="48">
        <v>665.49999999999989</v>
      </c>
      <c r="J69" s="48">
        <v>773.9</v>
      </c>
      <c r="K69" s="48">
        <v>868.5</v>
      </c>
      <c r="L69" s="41">
        <v>977.5</v>
      </c>
      <c r="M69" s="41">
        <v>1149.2000000000003</v>
      </c>
      <c r="N69" s="41">
        <v>1608.5</v>
      </c>
    </row>
    <row r="70" spans="1:15" x14ac:dyDescent="0.3">
      <c r="A70" s="59" t="s">
        <v>62</v>
      </c>
      <c r="B70" s="47">
        <v>257.79999999999995</v>
      </c>
      <c r="C70" s="47">
        <v>39.9</v>
      </c>
      <c r="D70" s="47">
        <v>145.5</v>
      </c>
      <c r="E70" s="47">
        <v>206.6</v>
      </c>
      <c r="F70" s="47">
        <v>303.8</v>
      </c>
      <c r="G70" s="47">
        <v>346.6</v>
      </c>
      <c r="H70" s="47">
        <v>419</v>
      </c>
      <c r="I70" s="47">
        <v>463.7</v>
      </c>
      <c r="J70" s="46">
        <v>537</v>
      </c>
      <c r="K70" s="46">
        <v>604.5</v>
      </c>
      <c r="L70" s="46">
        <v>661.6</v>
      </c>
      <c r="M70" s="46">
        <v>783.7</v>
      </c>
      <c r="N70" s="46">
        <v>1188.9000000000001</v>
      </c>
    </row>
    <row r="71" spans="1:15" x14ac:dyDescent="0.3">
      <c r="A71" s="59" t="s">
        <v>54</v>
      </c>
      <c r="B71" s="47">
        <v>49.2</v>
      </c>
      <c r="C71" s="47">
        <v>6.4</v>
      </c>
      <c r="D71" s="47">
        <v>9.1999999999999993</v>
      </c>
      <c r="E71" s="47">
        <v>25.3</v>
      </c>
      <c r="F71" s="47">
        <v>26.2</v>
      </c>
      <c r="G71" s="47">
        <v>30.2</v>
      </c>
      <c r="H71" s="47">
        <v>32.4</v>
      </c>
      <c r="I71" s="47">
        <v>36.9</v>
      </c>
      <c r="J71" s="46">
        <v>41.9</v>
      </c>
      <c r="K71" s="46">
        <v>44.3</v>
      </c>
      <c r="L71" s="46">
        <v>47.4</v>
      </c>
      <c r="M71" s="46">
        <v>52.6</v>
      </c>
      <c r="N71" s="46">
        <v>59.2</v>
      </c>
    </row>
    <row r="72" spans="1:15" x14ac:dyDescent="0.3">
      <c r="A72" s="60" t="s">
        <v>96</v>
      </c>
      <c r="B72" s="47">
        <v>534.6</v>
      </c>
      <c r="C72" s="47">
        <v>7.4</v>
      </c>
      <c r="D72" s="47">
        <v>21.1</v>
      </c>
      <c r="E72" s="47">
        <v>49</v>
      </c>
      <c r="F72" s="47">
        <v>67.5</v>
      </c>
      <c r="G72" s="47">
        <v>84.1</v>
      </c>
      <c r="H72" s="47">
        <v>126.8</v>
      </c>
      <c r="I72" s="47">
        <v>160.6</v>
      </c>
      <c r="J72" s="46">
        <v>190.6</v>
      </c>
      <c r="K72" s="46">
        <v>215</v>
      </c>
      <c r="L72" s="46">
        <v>263.8</v>
      </c>
      <c r="M72" s="46">
        <v>308</v>
      </c>
      <c r="N72" s="46">
        <v>354.8</v>
      </c>
    </row>
    <row r="73" spans="1:15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0.1</v>
      </c>
      <c r="H73" s="47">
        <v>0.9</v>
      </c>
      <c r="I73" s="47">
        <v>4.3</v>
      </c>
      <c r="J73" s="46">
        <v>4.4000000000000004</v>
      </c>
      <c r="K73" s="46">
        <v>4.7</v>
      </c>
      <c r="L73" s="46">
        <v>4.7</v>
      </c>
      <c r="M73" s="46">
        <v>4.9000000000000004</v>
      </c>
      <c r="N73" s="46">
        <v>5.6</v>
      </c>
    </row>
    <row r="74" spans="1:15" x14ac:dyDescent="0.3">
      <c r="A74" s="61" t="s">
        <v>64</v>
      </c>
      <c r="B74" s="51">
        <v>0</v>
      </c>
      <c r="C74" s="51">
        <v>-0.8</v>
      </c>
      <c r="D74" s="51">
        <v>-2.2000000000000002</v>
      </c>
      <c r="E74" s="51">
        <v>-3.8</v>
      </c>
      <c r="F74" s="51">
        <v>-4.5999999999999996</v>
      </c>
      <c r="G74" s="51">
        <v>-1.5</v>
      </c>
      <c r="H74" s="51">
        <v>-1.2999999999999998</v>
      </c>
      <c r="I74" s="51">
        <v>-1.4</v>
      </c>
      <c r="J74" s="52">
        <v>-1.8</v>
      </c>
      <c r="K74" s="52">
        <v>-2.1</v>
      </c>
      <c r="L74" s="52">
        <v>-5.7</v>
      </c>
      <c r="M74" s="52">
        <v>-3.7</v>
      </c>
      <c r="N74" s="52">
        <v>-1.3</v>
      </c>
    </row>
    <row r="75" spans="1:15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5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5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5" ht="18.75" x14ac:dyDescent="0.3">
      <c r="A78" s="63" t="s">
        <v>254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5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5" x14ac:dyDescent="0.3">
      <c r="A80" s="65" t="s">
        <v>65</v>
      </c>
      <c r="D80" s="53"/>
      <c r="O80" s="93"/>
    </row>
    <row r="82" spans="1:15" ht="13.9" customHeight="1" x14ac:dyDescent="0.3">
      <c r="A82" s="114" t="s">
        <v>1</v>
      </c>
      <c r="B82" s="120" t="s">
        <v>255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56">
        <v>0</v>
      </c>
      <c r="C84" s="56">
        <v>-94.8</v>
      </c>
      <c r="D84" s="56">
        <v>-626.20000000000005</v>
      </c>
      <c r="E84" s="56">
        <v>-824.5</v>
      </c>
      <c r="F84" s="56">
        <v>-874</v>
      </c>
      <c r="G84" s="56">
        <v>-716.7</v>
      </c>
      <c r="H84" s="56">
        <v>-773.6</v>
      </c>
      <c r="I84" s="41">
        <v>76.7</v>
      </c>
      <c r="J84" s="41">
        <v>-154</v>
      </c>
      <c r="K84" s="41">
        <v>-678.6</v>
      </c>
      <c r="L84" s="41">
        <v>-109.8</v>
      </c>
      <c r="M84" s="41">
        <v>-461</v>
      </c>
      <c r="N84" s="41">
        <v>-2521.9</v>
      </c>
      <c r="O84" s="93"/>
    </row>
    <row r="85" spans="1:15" x14ac:dyDescent="0.3">
      <c r="A85" s="76" t="s">
        <v>230</v>
      </c>
      <c r="B85" s="48">
        <v>0</v>
      </c>
      <c r="C85" s="48">
        <v>447.4</v>
      </c>
      <c r="D85" s="48">
        <v>1227.8</v>
      </c>
      <c r="E85" s="48">
        <v>1438.9</v>
      </c>
      <c r="F85" s="48">
        <v>2748.5</v>
      </c>
      <c r="G85" s="48">
        <v>2627.7</v>
      </c>
      <c r="H85" s="48">
        <v>406.6</v>
      </c>
      <c r="I85" s="41">
        <v>464.4</v>
      </c>
      <c r="J85" s="41">
        <v>5.3</v>
      </c>
      <c r="K85" s="41">
        <v>-316.7</v>
      </c>
      <c r="L85" s="41">
        <v>1410.6</v>
      </c>
      <c r="M85" s="41">
        <v>591</v>
      </c>
      <c r="N85" s="41">
        <v>856</v>
      </c>
    </row>
    <row r="86" spans="1:15" ht="18" x14ac:dyDescent="0.3">
      <c r="A86" s="78" t="s">
        <v>231</v>
      </c>
      <c r="B86" s="47">
        <v>0</v>
      </c>
      <c r="C86" s="47">
        <v>66.3</v>
      </c>
      <c r="D86" s="47">
        <v>520.1</v>
      </c>
      <c r="E86" s="47">
        <v>105.6</v>
      </c>
      <c r="F86" s="47">
        <v>2972.5</v>
      </c>
      <c r="G86" s="47">
        <v>5187.1000000000004</v>
      </c>
      <c r="H86" s="47">
        <v>941.1</v>
      </c>
      <c r="I86" s="46">
        <v>-180</v>
      </c>
      <c r="J86" s="46">
        <v>0</v>
      </c>
      <c r="K86" s="46">
        <v>744.9</v>
      </c>
      <c r="L86" s="46">
        <v>-110.1</v>
      </c>
      <c r="M86" s="46">
        <v>443.2</v>
      </c>
      <c r="N86" s="46">
        <v>-120.1</v>
      </c>
    </row>
    <row r="87" spans="1:15" ht="18" x14ac:dyDescent="0.3">
      <c r="A87" s="78" t="s">
        <v>232</v>
      </c>
      <c r="B87" s="47">
        <v>0</v>
      </c>
      <c r="C87" s="47">
        <v>381.1</v>
      </c>
      <c r="D87" s="47">
        <v>707.7</v>
      </c>
      <c r="E87" s="47">
        <v>1333.3</v>
      </c>
      <c r="F87" s="47">
        <v>-224</v>
      </c>
      <c r="G87" s="47">
        <v>-2559.4</v>
      </c>
      <c r="H87" s="47">
        <v>-534.5</v>
      </c>
      <c r="I87" s="46">
        <v>644.4</v>
      </c>
      <c r="J87" s="46">
        <v>5.3</v>
      </c>
      <c r="K87" s="46">
        <v>-1061.5999999999999</v>
      </c>
      <c r="L87" s="46">
        <v>1520.7</v>
      </c>
      <c r="M87" s="46">
        <v>147.80000000000001</v>
      </c>
      <c r="N87" s="46">
        <v>976.1</v>
      </c>
    </row>
    <row r="88" spans="1:15" x14ac:dyDescent="0.3">
      <c r="A88" s="76" t="s">
        <v>233</v>
      </c>
      <c r="B88" s="48">
        <v>0</v>
      </c>
      <c r="C88" s="48">
        <v>-352.6</v>
      </c>
      <c r="D88" s="48">
        <v>-601.6</v>
      </c>
      <c r="E88" s="48">
        <v>-614.4</v>
      </c>
      <c r="F88" s="48">
        <v>-1874.5</v>
      </c>
      <c r="G88" s="48">
        <v>-1911</v>
      </c>
      <c r="H88" s="48">
        <v>367</v>
      </c>
      <c r="I88" s="41">
        <v>-541.1</v>
      </c>
      <c r="J88" s="41">
        <v>148.69999999999999</v>
      </c>
      <c r="K88" s="41">
        <v>995.3</v>
      </c>
      <c r="L88" s="41">
        <v>-1300.8</v>
      </c>
      <c r="M88" s="41">
        <v>-130</v>
      </c>
      <c r="N88" s="41">
        <v>1665.9</v>
      </c>
    </row>
    <row r="89" spans="1:15" x14ac:dyDescent="0.3">
      <c r="A89" s="57" t="s">
        <v>66</v>
      </c>
      <c r="B89" s="48">
        <v>-11952.7</v>
      </c>
      <c r="C89" s="48">
        <v>-94.8</v>
      </c>
      <c r="D89" s="48">
        <v>-721</v>
      </c>
      <c r="E89" s="48">
        <v>-1545.5</v>
      </c>
      <c r="F89" s="48">
        <v>-2419.5</v>
      </c>
      <c r="G89" s="48">
        <v>-3136.2</v>
      </c>
      <c r="H89" s="48">
        <v>-3909.8</v>
      </c>
      <c r="I89" s="41">
        <v>-3833.1</v>
      </c>
      <c r="J89" s="41">
        <v>-3987.1</v>
      </c>
      <c r="K89" s="41">
        <v>-4665.7</v>
      </c>
      <c r="L89" s="41">
        <v>-4775.5</v>
      </c>
      <c r="M89" s="41">
        <v>-5236.5</v>
      </c>
      <c r="N89" s="41">
        <v>-7758.4</v>
      </c>
    </row>
    <row r="90" spans="1:15" x14ac:dyDescent="0.3">
      <c r="A90" s="57" t="s">
        <v>67</v>
      </c>
      <c r="B90" s="48">
        <v>0</v>
      </c>
      <c r="C90" s="48">
        <v>1519.9</v>
      </c>
      <c r="D90" s="48">
        <v>2747.7</v>
      </c>
      <c r="E90" s="48">
        <v>4186.6000000000004</v>
      </c>
      <c r="F90" s="48">
        <v>6935.1</v>
      </c>
      <c r="G90" s="48">
        <v>9562.7999999999993</v>
      </c>
      <c r="H90" s="48">
        <v>9969.4</v>
      </c>
      <c r="I90" s="41">
        <v>10433.799999999999</v>
      </c>
      <c r="J90" s="41">
        <v>10439.1</v>
      </c>
      <c r="K90" s="41">
        <v>10122.4</v>
      </c>
      <c r="L90" s="41">
        <v>11533</v>
      </c>
      <c r="M90" s="41">
        <v>12124</v>
      </c>
      <c r="N90" s="41">
        <v>12980</v>
      </c>
    </row>
    <row r="91" spans="1:15" x14ac:dyDescent="0.3">
      <c r="A91" s="59" t="s">
        <v>68</v>
      </c>
      <c r="B91" s="47">
        <v>0</v>
      </c>
      <c r="C91" s="47">
        <v>578.5</v>
      </c>
      <c r="D91" s="47">
        <v>1098.5999999999999</v>
      </c>
      <c r="E91" s="47">
        <v>1204.2</v>
      </c>
      <c r="F91" s="47">
        <v>4176.7</v>
      </c>
      <c r="G91" s="47">
        <v>9363.7999999999993</v>
      </c>
      <c r="H91" s="47">
        <v>10304.9</v>
      </c>
      <c r="I91" s="46">
        <v>10124.9</v>
      </c>
      <c r="J91" s="46">
        <v>10124.9</v>
      </c>
      <c r="K91" s="46">
        <v>10869.8</v>
      </c>
      <c r="L91" s="46">
        <v>10759.7</v>
      </c>
      <c r="M91" s="46">
        <v>11202.9</v>
      </c>
      <c r="N91" s="46">
        <v>11082.8</v>
      </c>
    </row>
    <row r="92" spans="1:15" x14ac:dyDescent="0.3">
      <c r="A92" s="59" t="s">
        <v>69</v>
      </c>
      <c r="B92" s="47">
        <v>0</v>
      </c>
      <c r="C92" s="47">
        <v>941.4</v>
      </c>
      <c r="D92" s="47">
        <v>1649.1</v>
      </c>
      <c r="E92" s="47">
        <v>2982.4</v>
      </c>
      <c r="F92" s="47">
        <v>2758.4</v>
      </c>
      <c r="G92" s="47">
        <v>199</v>
      </c>
      <c r="H92" s="47">
        <v>-335.5</v>
      </c>
      <c r="I92" s="46">
        <v>308.89999999999998</v>
      </c>
      <c r="J92" s="46">
        <v>314.2</v>
      </c>
      <c r="K92" s="46">
        <v>-747.4</v>
      </c>
      <c r="L92" s="46">
        <v>773.3</v>
      </c>
      <c r="M92" s="46">
        <v>921.1</v>
      </c>
      <c r="N92" s="46">
        <v>1897.2</v>
      </c>
    </row>
    <row r="93" spans="1:15" x14ac:dyDescent="0.3">
      <c r="A93" s="61" t="s">
        <v>70</v>
      </c>
      <c r="B93" s="51">
        <v>0</v>
      </c>
      <c r="C93" s="51">
        <v>-1425.1</v>
      </c>
      <c r="D93" s="51">
        <v>-2026.7</v>
      </c>
      <c r="E93" s="51">
        <v>-2641.1</v>
      </c>
      <c r="F93" s="51">
        <v>-4515.6000000000004</v>
      </c>
      <c r="G93" s="51">
        <v>-6426.6</v>
      </c>
      <c r="H93" s="51">
        <v>-6059.6</v>
      </c>
      <c r="I93" s="52">
        <v>-6600.7</v>
      </c>
      <c r="J93" s="52">
        <v>-6452</v>
      </c>
      <c r="K93" s="52">
        <v>-5456.7</v>
      </c>
      <c r="L93" s="52">
        <v>-6757.5</v>
      </c>
      <c r="M93" s="52">
        <v>-6887.5</v>
      </c>
      <c r="N93" s="52">
        <v>-5221.6000000000004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94"/>
  <sheetViews>
    <sheetView topLeftCell="A28" zoomScaleNormal="100" workbookViewId="0">
      <pane xSplit="1" topLeftCell="B1" activePane="topRight" state="frozen"/>
      <selection pane="topRight" activeCell="I34" sqref="I34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257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258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1002.1</v>
      </c>
      <c r="D7" s="56">
        <v>861.2</v>
      </c>
      <c r="E7" s="56">
        <v>1358.9</v>
      </c>
      <c r="F7" s="56">
        <v>1174</v>
      </c>
      <c r="G7" s="56">
        <v>1111.3</v>
      </c>
      <c r="H7" s="56">
        <v>2069.1999999999998</v>
      </c>
      <c r="I7" s="56">
        <v>1458.1</v>
      </c>
      <c r="J7" s="41">
        <v>1287.9000000000001</v>
      </c>
      <c r="K7" s="41">
        <v>1228</v>
      </c>
      <c r="L7" s="41">
        <v>1434.1</v>
      </c>
      <c r="M7" s="41">
        <v>1466.8</v>
      </c>
      <c r="N7" s="41">
        <v>2732</v>
      </c>
    </row>
    <row r="8" spans="1:16" x14ac:dyDescent="0.3">
      <c r="A8" s="57" t="s">
        <v>15</v>
      </c>
      <c r="B8" s="89">
        <v>15806.2</v>
      </c>
      <c r="C8" s="89">
        <v>1002.5999999999999</v>
      </c>
      <c r="D8" s="48">
        <v>1864.1000000000001</v>
      </c>
      <c r="E8" s="48">
        <v>3223.5</v>
      </c>
      <c r="F8" s="48">
        <v>4397.6999999999989</v>
      </c>
      <c r="G8" s="48">
        <v>5514.5000000000009</v>
      </c>
      <c r="H8" s="48">
        <v>7583.9</v>
      </c>
      <c r="I8" s="48">
        <v>9042.1999999999989</v>
      </c>
      <c r="J8" s="48">
        <v>10330.299999999997</v>
      </c>
      <c r="K8" s="48">
        <v>11559.2</v>
      </c>
      <c r="L8" s="41">
        <v>12993.9</v>
      </c>
      <c r="M8" s="41">
        <v>14461.599999999999</v>
      </c>
      <c r="N8" s="41">
        <v>17197.300000000003</v>
      </c>
      <c r="P8" s="93"/>
    </row>
    <row r="9" spans="1:16" x14ac:dyDescent="0.3">
      <c r="A9" s="68" t="s">
        <v>16</v>
      </c>
      <c r="B9" s="89">
        <v>11798.900000000001</v>
      </c>
      <c r="C9" s="89">
        <v>946.79999999999984</v>
      </c>
      <c r="D9" s="48">
        <v>1661.5000000000002</v>
      </c>
      <c r="E9" s="48">
        <v>2833</v>
      </c>
      <c r="F9" s="48">
        <v>3855.2999999999997</v>
      </c>
      <c r="G9" s="48">
        <v>4846.3000000000011</v>
      </c>
      <c r="H9" s="48">
        <v>6278.9</v>
      </c>
      <c r="I9" s="48">
        <v>7466.9999999999991</v>
      </c>
      <c r="J9" s="48">
        <v>8502.0999999999985</v>
      </c>
      <c r="K9" s="48">
        <v>9582.6</v>
      </c>
      <c r="L9" s="41">
        <v>10823</v>
      </c>
      <c r="M9" s="41">
        <v>12092.9</v>
      </c>
      <c r="N9" s="41">
        <v>13546.100000000002</v>
      </c>
    </row>
    <row r="10" spans="1:16" x14ac:dyDescent="0.3">
      <c r="A10" s="68" t="s">
        <v>17</v>
      </c>
      <c r="B10" s="89">
        <v>2089.1</v>
      </c>
      <c r="C10" s="89">
        <v>109.39999999999999</v>
      </c>
      <c r="D10" s="48">
        <v>268.40000000000009</v>
      </c>
      <c r="E10" s="48">
        <v>729.20000000000016</v>
      </c>
      <c r="F10" s="48">
        <v>792</v>
      </c>
      <c r="G10" s="48">
        <v>1010.0000000000001</v>
      </c>
      <c r="H10" s="48">
        <v>1652.8000000000002</v>
      </c>
      <c r="I10" s="48">
        <v>1885.2</v>
      </c>
      <c r="J10" s="48">
        <v>2077.7000000000003</v>
      </c>
      <c r="K10" s="48">
        <v>2359.6000000000004</v>
      </c>
      <c r="L10" s="41">
        <v>2552.1999999999998</v>
      </c>
      <c r="M10" s="41">
        <v>2776.3999999999996</v>
      </c>
      <c r="N10" s="41">
        <v>3178</v>
      </c>
    </row>
    <row r="11" spans="1:16" x14ac:dyDescent="0.3">
      <c r="A11" s="69" t="s">
        <v>18</v>
      </c>
      <c r="B11" s="90">
        <v>36.299999999999997</v>
      </c>
      <c r="C11" s="90">
        <v>-75.800000000000011</v>
      </c>
      <c r="D11" s="47">
        <v>-117.19999999999993</v>
      </c>
      <c r="E11" s="47">
        <v>-108.59999999999991</v>
      </c>
      <c r="F11" s="47">
        <v>-231.89999999999998</v>
      </c>
      <c r="G11" s="47">
        <v>-165.59999999999991</v>
      </c>
      <c r="H11" s="47">
        <v>-46.399999999999864</v>
      </c>
      <c r="I11" s="47">
        <v>-87.5</v>
      </c>
      <c r="J11" s="47">
        <v>-102</v>
      </c>
      <c r="K11" s="47">
        <v>-97.699999999999818</v>
      </c>
      <c r="L11" s="46">
        <v>-99.400000000000091</v>
      </c>
      <c r="M11" s="46">
        <v>-99.300000000000182</v>
      </c>
      <c r="N11" s="46">
        <v>21</v>
      </c>
    </row>
    <row r="12" spans="1:16" x14ac:dyDescent="0.3">
      <c r="A12" s="70" t="s">
        <v>89</v>
      </c>
      <c r="B12" s="90">
        <v>36.299999999999997</v>
      </c>
      <c r="C12" s="90">
        <v>291</v>
      </c>
      <c r="D12" s="47">
        <v>537.6</v>
      </c>
      <c r="E12" s="47">
        <v>734.2</v>
      </c>
      <c r="F12" s="47">
        <v>953.6</v>
      </c>
      <c r="G12" s="47">
        <v>1214.9000000000001</v>
      </c>
      <c r="H12" s="47">
        <v>1500.2</v>
      </c>
      <c r="I12" s="47">
        <v>1773.8</v>
      </c>
      <c r="J12" s="46">
        <v>2048.6999999999998</v>
      </c>
      <c r="K12" s="46">
        <v>2317.6</v>
      </c>
      <c r="L12" s="46">
        <v>2590.1999999999998</v>
      </c>
      <c r="M12" s="46">
        <v>2865</v>
      </c>
      <c r="N12" s="46">
        <v>3255.5</v>
      </c>
    </row>
    <row r="13" spans="1:16" x14ac:dyDescent="0.3">
      <c r="A13" s="70" t="s">
        <v>20</v>
      </c>
      <c r="B13" s="90">
        <v>0</v>
      </c>
      <c r="C13" s="90">
        <v>4.3</v>
      </c>
      <c r="D13" s="47">
        <v>11.6</v>
      </c>
      <c r="E13" s="47">
        <v>83.1</v>
      </c>
      <c r="F13" s="47">
        <v>8.5</v>
      </c>
      <c r="G13" s="47">
        <v>-41.7</v>
      </c>
      <c r="H13" s="47">
        <v>3.4</v>
      </c>
      <c r="I13" s="47">
        <v>19</v>
      </c>
      <c r="J13" s="46">
        <v>18.8</v>
      </c>
      <c r="K13" s="46">
        <v>28.8</v>
      </c>
      <c r="L13" s="46">
        <v>33.6</v>
      </c>
      <c r="M13" s="46">
        <v>36.200000000000003</v>
      </c>
      <c r="N13" s="46">
        <v>43.4</v>
      </c>
    </row>
    <row r="14" spans="1:16" x14ac:dyDescent="0.3">
      <c r="A14" s="70" t="s">
        <v>21</v>
      </c>
      <c r="B14" s="90">
        <v>0</v>
      </c>
      <c r="C14" s="90">
        <v>-371.1</v>
      </c>
      <c r="D14" s="47">
        <v>-666.4</v>
      </c>
      <c r="E14" s="47">
        <v>-925.9</v>
      </c>
      <c r="F14" s="47">
        <v>-1194</v>
      </c>
      <c r="G14" s="47">
        <v>-1338.8</v>
      </c>
      <c r="H14" s="47">
        <v>-1550</v>
      </c>
      <c r="I14" s="47">
        <v>-1880.3</v>
      </c>
      <c r="J14" s="46">
        <v>-2169.5</v>
      </c>
      <c r="K14" s="46">
        <v>-2444.1</v>
      </c>
      <c r="L14" s="46">
        <v>-2723.2</v>
      </c>
      <c r="M14" s="46">
        <v>-3000.5</v>
      </c>
      <c r="N14" s="46">
        <v>-3277.9</v>
      </c>
    </row>
    <row r="15" spans="1:16" x14ac:dyDescent="0.3">
      <c r="A15" s="69" t="s">
        <v>22</v>
      </c>
      <c r="B15" s="90">
        <v>1813.3</v>
      </c>
      <c r="C15" s="90">
        <v>121.4</v>
      </c>
      <c r="D15" s="47">
        <v>309.3</v>
      </c>
      <c r="E15" s="47">
        <v>740.2</v>
      </c>
      <c r="F15" s="47">
        <v>910.8</v>
      </c>
      <c r="G15" s="47">
        <v>1043.2</v>
      </c>
      <c r="H15" s="47">
        <v>1538.3</v>
      </c>
      <c r="I15" s="47">
        <v>1790.4</v>
      </c>
      <c r="J15" s="46">
        <v>1982.4</v>
      </c>
      <c r="K15" s="46">
        <v>2235.5</v>
      </c>
      <c r="L15" s="46">
        <v>2405</v>
      </c>
      <c r="M15" s="46">
        <v>2613.1999999999998</v>
      </c>
      <c r="N15" s="46">
        <v>2867.2</v>
      </c>
    </row>
    <row r="16" spans="1:16" x14ac:dyDescent="0.3">
      <c r="A16" s="69" t="s">
        <v>23</v>
      </c>
      <c r="B16" s="90">
        <v>239.5</v>
      </c>
      <c r="C16" s="90">
        <v>63.8</v>
      </c>
      <c r="D16" s="47">
        <v>76.3</v>
      </c>
      <c r="E16" s="47">
        <v>97.600000000000009</v>
      </c>
      <c r="F16" s="47">
        <v>113.1</v>
      </c>
      <c r="G16" s="47">
        <v>132.4</v>
      </c>
      <c r="H16" s="47">
        <v>160.9</v>
      </c>
      <c r="I16" s="47">
        <v>182.3</v>
      </c>
      <c r="J16" s="46">
        <v>197.3</v>
      </c>
      <c r="K16" s="46">
        <v>221.8</v>
      </c>
      <c r="L16" s="46">
        <v>246.6</v>
      </c>
      <c r="M16" s="46">
        <v>262.5</v>
      </c>
      <c r="N16" s="46">
        <v>289.8</v>
      </c>
    </row>
    <row r="17" spans="1:14" s="71" customFormat="1" x14ac:dyDescent="0.3">
      <c r="A17" s="68" t="s">
        <v>24</v>
      </c>
      <c r="B17" s="89">
        <v>9670.2000000000007</v>
      </c>
      <c r="C17" s="89">
        <v>835.49999999999989</v>
      </c>
      <c r="D17" s="48">
        <v>1389.5000000000002</v>
      </c>
      <c r="E17" s="48">
        <v>2098.1999999999998</v>
      </c>
      <c r="F17" s="48">
        <v>3055.9</v>
      </c>
      <c r="G17" s="48">
        <v>3826.4</v>
      </c>
      <c r="H17" s="48">
        <v>4613.3999999999996</v>
      </c>
      <c r="I17" s="48">
        <v>5566.2</v>
      </c>
      <c r="J17" s="48">
        <v>6405.9999999999991</v>
      </c>
      <c r="K17" s="48">
        <v>7201.9000000000005</v>
      </c>
      <c r="L17" s="41">
        <v>8246.7000000000007</v>
      </c>
      <c r="M17" s="41">
        <v>9289.4</v>
      </c>
      <c r="N17" s="41">
        <v>10337.700000000001</v>
      </c>
    </row>
    <row r="18" spans="1:14" x14ac:dyDescent="0.3">
      <c r="A18" s="69" t="s">
        <v>25</v>
      </c>
      <c r="B18" s="90">
        <v>7038.8</v>
      </c>
      <c r="C18" s="90">
        <v>650.4</v>
      </c>
      <c r="D18" s="47">
        <v>1027.5</v>
      </c>
      <c r="E18" s="47">
        <v>1562.9</v>
      </c>
      <c r="F18" s="47">
        <v>2278.9</v>
      </c>
      <c r="G18" s="47">
        <v>2856.6</v>
      </c>
      <c r="H18" s="47">
        <v>3434.7</v>
      </c>
      <c r="I18" s="47">
        <v>4143.5</v>
      </c>
      <c r="J18" s="46">
        <v>4748.3999999999996</v>
      </c>
      <c r="K18" s="46">
        <v>5308.5</v>
      </c>
      <c r="L18" s="46">
        <v>6123</v>
      </c>
      <c r="M18" s="46">
        <v>6939.1</v>
      </c>
      <c r="N18" s="46">
        <v>7770.1</v>
      </c>
    </row>
    <row r="19" spans="1:14" x14ac:dyDescent="0.3">
      <c r="A19" s="69" t="s">
        <v>26</v>
      </c>
      <c r="B19" s="90">
        <v>2438.9999999999995</v>
      </c>
      <c r="C19" s="90">
        <v>172.5</v>
      </c>
      <c r="D19" s="47">
        <v>329.30000000000007</v>
      </c>
      <c r="E19" s="47">
        <v>472.40000000000003</v>
      </c>
      <c r="F19" s="47">
        <v>685.20000000000016</v>
      </c>
      <c r="G19" s="47">
        <v>875.90000000000009</v>
      </c>
      <c r="H19" s="47">
        <v>1073.6000000000001</v>
      </c>
      <c r="I19" s="47">
        <v>1298.0000000000002</v>
      </c>
      <c r="J19" s="47">
        <v>1519.9</v>
      </c>
      <c r="K19" s="47">
        <v>1744.3000000000002</v>
      </c>
      <c r="L19" s="46">
        <v>1955.3000000000002</v>
      </c>
      <c r="M19" s="46">
        <v>2167.1999999999998</v>
      </c>
      <c r="N19" s="46">
        <v>2370.1000000000004</v>
      </c>
    </row>
    <row r="20" spans="1:14" x14ac:dyDescent="0.3">
      <c r="A20" s="70" t="s">
        <v>27</v>
      </c>
      <c r="B20" s="90">
        <v>1269.2</v>
      </c>
      <c r="C20" s="90">
        <v>96.6</v>
      </c>
      <c r="D20" s="47">
        <v>169.3</v>
      </c>
      <c r="E20" s="47">
        <v>248.8</v>
      </c>
      <c r="F20" s="47">
        <v>343.5</v>
      </c>
      <c r="G20" s="47">
        <v>440.3</v>
      </c>
      <c r="H20" s="47">
        <v>546.20000000000005</v>
      </c>
      <c r="I20" s="47">
        <v>661.7</v>
      </c>
      <c r="J20" s="46">
        <v>781.3</v>
      </c>
      <c r="K20" s="46">
        <v>897.2</v>
      </c>
      <c r="L20" s="46">
        <v>1011.3</v>
      </c>
      <c r="M20" s="46">
        <v>1129</v>
      </c>
      <c r="N20" s="46">
        <v>1236.7</v>
      </c>
    </row>
    <row r="21" spans="1:14" x14ac:dyDescent="0.3">
      <c r="A21" s="70" t="s">
        <v>28</v>
      </c>
      <c r="B21" s="90">
        <v>210.2</v>
      </c>
      <c r="C21" s="90">
        <v>23.3</v>
      </c>
      <c r="D21" s="47">
        <v>36.200000000000003</v>
      </c>
      <c r="E21" s="47">
        <v>50.9</v>
      </c>
      <c r="F21" s="47">
        <v>71.599999999999994</v>
      </c>
      <c r="G21" s="47">
        <v>85.9</v>
      </c>
      <c r="H21" s="47">
        <v>103.3</v>
      </c>
      <c r="I21" s="47">
        <v>121</v>
      </c>
      <c r="J21" s="46">
        <v>138.1</v>
      </c>
      <c r="K21" s="46">
        <v>156.19999999999999</v>
      </c>
      <c r="L21" s="46">
        <v>174.2</v>
      </c>
      <c r="M21" s="46">
        <v>193.5</v>
      </c>
      <c r="N21" s="46">
        <v>214.8</v>
      </c>
    </row>
    <row r="22" spans="1:14" x14ac:dyDescent="0.3">
      <c r="A22" s="70" t="s">
        <v>29</v>
      </c>
      <c r="B22" s="90">
        <v>59</v>
      </c>
      <c r="C22" s="90">
        <v>4</v>
      </c>
      <c r="D22" s="47">
        <v>6.5</v>
      </c>
      <c r="E22" s="47">
        <v>10.3</v>
      </c>
      <c r="F22" s="47">
        <v>15</v>
      </c>
      <c r="G22" s="47">
        <v>19.7</v>
      </c>
      <c r="H22" s="47">
        <v>24.9</v>
      </c>
      <c r="I22" s="47">
        <v>30.799999999999997</v>
      </c>
      <c r="J22" s="46">
        <v>37.5</v>
      </c>
      <c r="K22" s="46">
        <v>43.9</v>
      </c>
      <c r="L22" s="46">
        <v>47.9</v>
      </c>
      <c r="M22" s="46">
        <v>51.7</v>
      </c>
      <c r="N22" s="46">
        <v>55.3</v>
      </c>
    </row>
    <row r="23" spans="1:14" x14ac:dyDescent="0.3">
      <c r="A23" s="70" t="s">
        <v>30</v>
      </c>
      <c r="B23" s="90">
        <v>4.8</v>
      </c>
      <c r="C23" s="90">
        <v>0.9</v>
      </c>
      <c r="D23" s="47">
        <v>1.1000000000000001</v>
      </c>
      <c r="E23" s="47">
        <v>1.2</v>
      </c>
      <c r="F23" s="47">
        <v>1.5</v>
      </c>
      <c r="G23" s="47">
        <v>1.7</v>
      </c>
      <c r="H23" s="47">
        <v>2</v>
      </c>
      <c r="I23" s="47">
        <v>2.4</v>
      </c>
      <c r="J23" s="46">
        <v>2.9</v>
      </c>
      <c r="K23" s="46">
        <v>3.3</v>
      </c>
      <c r="L23" s="46">
        <v>3.7</v>
      </c>
      <c r="M23" s="46">
        <v>4.2</v>
      </c>
      <c r="N23" s="46">
        <v>5.2</v>
      </c>
    </row>
    <row r="24" spans="1:14" x14ac:dyDescent="0.3">
      <c r="A24" s="70" t="s">
        <v>31</v>
      </c>
      <c r="B24" s="90">
        <v>860.3</v>
      </c>
      <c r="C24" s="90">
        <v>44.1</v>
      </c>
      <c r="D24" s="47">
        <v>108.5</v>
      </c>
      <c r="E24" s="47">
        <v>149.5</v>
      </c>
      <c r="F24" s="47">
        <v>238.8</v>
      </c>
      <c r="G24" s="47">
        <v>310.3</v>
      </c>
      <c r="H24" s="47">
        <v>376.5</v>
      </c>
      <c r="I24" s="47">
        <v>459.5</v>
      </c>
      <c r="J24" s="46">
        <v>535.70000000000005</v>
      </c>
      <c r="K24" s="46">
        <v>617.29999999999995</v>
      </c>
      <c r="L24" s="46">
        <v>689.5</v>
      </c>
      <c r="M24" s="46">
        <v>757.4</v>
      </c>
      <c r="N24" s="46">
        <v>823.3</v>
      </c>
    </row>
    <row r="25" spans="1:14" x14ac:dyDescent="0.3">
      <c r="A25" s="70" t="s">
        <v>82</v>
      </c>
      <c r="B25" s="90">
        <v>11.7</v>
      </c>
      <c r="C25" s="90">
        <v>1</v>
      </c>
      <c r="D25" s="47">
        <v>2.1</v>
      </c>
      <c r="E25" s="47">
        <v>3</v>
      </c>
      <c r="F25" s="47">
        <v>3.5</v>
      </c>
      <c r="G25" s="47">
        <v>4.4000000000000004</v>
      </c>
      <c r="H25" s="47">
        <v>5.3</v>
      </c>
      <c r="I25" s="47">
        <v>6</v>
      </c>
      <c r="J25" s="46">
        <v>6.8</v>
      </c>
      <c r="K25" s="46">
        <v>7.7</v>
      </c>
      <c r="L25" s="46">
        <v>8.4</v>
      </c>
      <c r="M25" s="46">
        <v>9</v>
      </c>
      <c r="N25" s="46">
        <v>10.1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0.2</v>
      </c>
      <c r="I26" s="47">
        <v>0.2</v>
      </c>
      <c r="J26" s="46">
        <v>0.2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23.6</v>
      </c>
      <c r="C27" s="90">
        <v>2.6</v>
      </c>
      <c r="D27" s="47">
        <v>5.5</v>
      </c>
      <c r="E27" s="47">
        <v>8.6</v>
      </c>
      <c r="F27" s="47">
        <v>11.2</v>
      </c>
      <c r="G27" s="47">
        <v>13.5</v>
      </c>
      <c r="H27" s="47">
        <v>15.2</v>
      </c>
      <c r="I27" s="47">
        <v>16.399999999999999</v>
      </c>
      <c r="J27" s="46">
        <v>17.399999999999999</v>
      </c>
      <c r="K27" s="46">
        <v>18.5</v>
      </c>
      <c r="L27" s="46">
        <v>20.100000000000001</v>
      </c>
      <c r="M27" s="46">
        <v>22.2</v>
      </c>
      <c r="N27" s="46">
        <v>24.4</v>
      </c>
    </row>
    <row r="28" spans="1:14" x14ac:dyDescent="0.3">
      <c r="A28" s="69" t="s">
        <v>32</v>
      </c>
      <c r="B28" s="90">
        <v>113.2</v>
      </c>
      <c r="C28" s="90">
        <v>4.3</v>
      </c>
      <c r="D28" s="47">
        <v>14.5</v>
      </c>
      <c r="E28" s="47">
        <v>44.7</v>
      </c>
      <c r="F28" s="47">
        <v>51.6</v>
      </c>
      <c r="G28" s="47">
        <v>53.5</v>
      </c>
      <c r="H28" s="47">
        <v>64.7</v>
      </c>
      <c r="I28" s="47">
        <v>72.7</v>
      </c>
      <c r="J28" s="46">
        <v>78.2</v>
      </c>
      <c r="K28" s="46">
        <v>89.6</v>
      </c>
      <c r="L28" s="46">
        <v>98.4</v>
      </c>
      <c r="M28" s="46">
        <v>104</v>
      </c>
      <c r="N28" s="46">
        <v>117.9</v>
      </c>
    </row>
    <row r="29" spans="1:14" x14ac:dyDescent="0.3">
      <c r="A29" s="69" t="s">
        <v>249</v>
      </c>
      <c r="B29" s="90">
        <v>79.2</v>
      </c>
      <c r="C29" s="90">
        <v>8.2999999999999989</v>
      </c>
      <c r="D29" s="47">
        <v>18.2</v>
      </c>
      <c r="E29" s="47">
        <v>18.2</v>
      </c>
      <c r="F29" s="47">
        <v>40.200000000000003</v>
      </c>
      <c r="G29" s="47">
        <v>40.4</v>
      </c>
      <c r="H29" s="47">
        <v>40.4</v>
      </c>
      <c r="I29" s="47">
        <v>52</v>
      </c>
      <c r="J29" s="46">
        <v>59.5</v>
      </c>
      <c r="K29" s="46">
        <v>59.5</v>
      </c>
      <c r="L29" s="46">
        <v>70</v>
      </c>
      <c r="M29" s="46">
        <v>79.099999999999994</v>
      </c>
      <c r="N29" s="46">
        <v>79.599999999999994</v>
      </c>
    </row>
    <row r="30" spans="1:14" x14ac:dyDescent="0.3">
      <c r="A30" s="68" t="s">
        <v>33</v>
      </c>
      <c r="B30" s="89">
        <v>24</v>
      </c>
      <c r="C30" s="89">
        <v>1.9</v>
      </c>
      <c r="D30" s="48">
        <v>3.5</v>
      </c>
      <c r="E30" s="48">
        <v>5.4</v>
      </c>
      <c r="F30" s="48">
        <v>7.2</v>
      </c>
      <c r="G30" s="48">
        <v>9.6</v>
      </c>
      <c r="H30" s="48">
        <v>11.9</v>
      </c>
      <c r="I30" s="48">
        <v>14.7</v>
      </c>
      <c r="J30" s="41">
        <v>17.5</v>
      </c>
      <c r="K30" s="41">
        <v>20</v>
      </c>
      <c r="L30" s="41">
        <v>22.8</v>
      </c>
      <c r="M30" s="41">
        <v>25.6</v>
      </c>
      <c r="N30" s="41">
        <v>28.7</v>
      </c>
    </row>
    <row r="31" spans="1:14" x14ac:dyDescent="0.3">
      <c r="A31" s="68" t="s">
        <v>85</v>
      </c>
      <c r="B31" s="89">
        <v>15.6</v>
      </c>
      <c r="C31" s="89">
        <v>0</v>
      </c>
      <c r="D31" s="48">
        <v>0.1</v>
      </c>
      <c r="E31" s="48">
        <v>0.2</v>
      </c>
      <c r="F31" s="48">
        <v>0.2</v>
      </c>
      <c r="G31" s="48">
        <v>0.3</v>
      </c>
      <c r="H31" s="48">
        <v>0.8</v>
      </c>
      <c r="I31" s="48">
        <v>0.9</v>
      </c>
      <c r="J31" s="41">
        <v>0.9</v>
      </c>
      <c r="K31" s="41">
        <v>1.1000000000000001</v>
      </c>
      <c r="L31" s="41">
        <v>1.3</v>
      </c>
      <c r="M31" s="41">
        <v>1.5</v>
      </c>
      <c r="N31" s="41">
        <v>1.7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</row>
    <row r="33" spans="1:14" x14ac:dyDescent="0.3">
      <c r="A33" s="68" t="s">
        <v>35</v>
      </c>
      <c r="B33" s="89">
        <v>1183.8</v>
      </c>
      <c r="C33" s="89">
        <v>54.599999999999994</v>
      </c>
      <c r="D33" s="48">
        <v>96.5</v>
      </c>
      <c r="E33" s="48">
        <v>196.7</v>
      </c>
      <c r="F33" s="48">
        <v>259.5</v>
      </c>
      <c r="G33" s="48">
        <v>312.70000000000005</v>
      </c>
      <c r="H33" s="48">
        <v>435.8</v>
      </c>
      <c r="I33" s="48">
        <v>575.9</v>
      </c>
      <c r="J33" s="48">
        <v>737.9</v>
      </c>
      <c r="K33" s="48">
        <v>796</v>
      </c>
      <c r="L33" s="41">
        <v>889.00000000000011</v>
      </c>
      <c r="M33" s="41">
        <v>986.5</v>
      </c>
      <c r="N33" s="41">
        <v>1338.3</v>
      </c>
    </row>
    <row r="34" spans="1:14" x14ac:dyDescent="0.3">
      <c r="A34" s="68" t="s">
        <v>36</v>
      </c>
      <c r="B34" s="89">
        <v>429.3</v>
      </c>
      <c r="C34" s="89">
        <v>0.4</v>
      </c>
      <c r="D34" s="48">
        <v>1.1000000000000001</v>
      </c>
      <c r="E34" s="48">
        <v>52.4</v>
      </c>
      <c r="F34" s="48">
        <v>55.4</v>
      </c>
      <c r="G34" s="48">
        <v>55.9</v>
      </c>
      <c r="H34" s="48">
        <v>101.9</v>
      </c>
      <c r="I34" s="48">
        <v>153.1</v>
      </c>
      <c r="J34" s="41">
        <v>216.5</v>
      </c>
      <c r="K34" s="41">
        <v>217.2</v>
      </c>
      <c r="L34" s="41">
        <v>233.1</v>
      </c>
      <c r="M34" s="41">
        <v>235.7</v>
      </c>
      <c r="N34" s="41">
        <v>486</v>
      </c>
    </row>
    <row r="35" spans="1:14" x14ac:dyDescent="0.3">
      <c r="A35" s="72" t="s">
        <v>37</v>
      </c>
      <c r="B35" s="89">
        <v>351</v>
      </c>
      <c r="C35" s="89">
        <v>28.2</v>
      </c>
      <c r="D35" s="48">
        <v>43.6</v>
      </c>
      <c r="E35" s="48">
        <v>68</v>
      </c>
      <c r="F35" s="48">
        <v>100.1</v>
      </c>
      <c r="G35" s="48">
        <v>124</v>
      </c>
      <c r="H35" s="48">
        <v>172.9</v>
      </c>
      <c r="I35" s="48">
        <v>208.3</v>
      </c>
      <c r="J35" s="41">
        <v>233.2</v>
      </c>
      <c r="K35" s="41">
        <v>259.39999999999998</v>
      </c>
      <c r="L35" s="41">
        <v>291.89999999999998</v>
      </c>
      <c r="M35" s="41">
        <v>324.5</v>
      </c>
      <c r="N35" s="41">
        <v>355.3</v>
      </c>
    </row>
    <row r="36" spans="1:14" x14ac:dyDescent="0.3">
      <c r="A36" s="68" t="s">
        <v>38</v>
      </c>
      <c r="B36" s="89">
        <v>23.7</v>
      </c>
      <c r="C36" s="89">
        <v>0.6</v>
      </c>
      <c r="D36" s="48">
        <v>0.8</v>
      </c>
      <c r="E36" s="48">
        <v>1.2</v>
      </c>
      <c r="F36" s="48">
        <v>1.5</v>
      </c>
      <c r="G36" s="48">
        <v>6.9</v>
      </c>
      <c r="H36" s="48">
        <v>7.3</v>
      </c>
      <c r="I36" s="48">
        <v>7.4</v>
      </c>
      <c r="J36" s="41">
        <v>7.7</v>
      </c>
      <c r="K36" s="41">
        <v>8.5</v>
      </c>
      <c r="L36" s="41">
        <v>9.1999999999999993</v>
      </c>
      <c r="M36" s="41">
        <v>10</v>
      </c>
      <c r="N36" s="41">
        <v>13.7</v>
      </c>
    </row>
    <row r="37" spans="1:14" x14ac:dyDescent="0.3">
      <c r="A37" s="68" t="s">
        <v>238</v>
      </c>
      <c r="B37" s="89">
        <v>6.5</v>
      </c>
      <c r="C37" s="89">
        <v>0</v>
      </c>
      <c r="D37" s="48">
        <v>0</v>
      </c>
      <c r="E37" s="48">
        <v>0</v>
      </c>
      <c r="F37" s="48">
        <v>0.5</v>
      </c>
      <c r="G37" s="48">
        <v>0.9</v>
      </c>
      <c r="H37" s="48">
        <v>2.5</v>
      </c>
      <c r="I37" s="48">
        <v>3.2</v>
      </c>
      <c r="J37" s="41">
        <v>3.1</v>
      </c>
      <c r="K37" s="41">
        <v>3.1</v>
      </c>
      <c r="L37" s="41">
        <v>3.7</v>
      </c>
      <c r="M37" s="41">
        <v>4.0999999999999996</v>
      </c>
      <c r="N37" s="41">
        <v>7.1</v>
      </c>
    </row>
    <row r="38" spans="1:14" x14ac:dyDescent="0.3">
      <c r="A38" s="68" t="s">
        <v>239</v>
      </c>
      <c r="B38" s="89">
        <v>373.3</v>
      </c>
      <c r="C38" s="89">
        <v>25.4</v>
      </c>
      <c r="D38" s="48">
        <v>51</v>
      </c>
      <c r="E38" s="48">
        <v>75.099999999999994</v>
      </c>
      <c r="F38" s="48">
        <v>102</v>
      </c>
      <c r="G38" s="48">
        <v>125</v>
      </c>
      <c r="H38" s="48">
        <v>151.19999999999999</v>
      </c>
      <c r="I38" s="48">
        <v>203.9</v>
      </c>
      <c r="J38" s="41">
        <v>277.39999999999998</v>
      </c>
      <c r="K38" s="41">
        <v>307.8</v>
      </c>
      <c r="L38" s="41">
        <v>351.1</v>
      </c>
      <c r="M38" s="41">
        <v>412.2</v>
      </c>
      <c r="N38" s="41">
        <v>476.2</v>
      </c>
    </row>
    <row r="39" spans="1:14" x14ac:dyDescent="0.3">
      <c r="A39" s="68" t="s">
        <v>42</v>
      </c>
      <c r="B39" s="89">
        <v>2823.5</v>
      </c>
      <c r="C39" s="89">
        <v>1.2</v>
      </c>
      <c r="D39" s="48">
        <v>106.1</v>
      </c>
      <c r="E39" s="48">
        <v>193.8</v>
      </c>
      <c r="F39" s="48">
        <v>282.90000000000003</v>
      </c>
      <c r="G39" s="48">
        <v>355.5</v>
      </c>
      <c r="H39" s="48">
        <v>869.2</v>
      </c>
      <c r="I39" s="48">
        <v>999.3</v>
      </c>
      <c r="J39" s="48">
        <v>1090.3</v>
      </c>
      <c r="K39" s="48">
        <v>1180.5999999999999</v>
      </c>
      <c r="L39" s="41">
        <v>1281.9000000000001</v>
      </c>
      <c r="M39" s="41">
        <v>1382.1999999999998</v>
      </c>
      <c r="N39" s="41">
        <v>2312.9</v>
      </c>
    </row>
    <row r="40" spans="1:14" x14ac:dyDescent="0.3">
      <c r="A40" s="68" t="s">
        <v>87</v>
      </c>
      <c r="B40" s="89">
        <v>40.9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1">
        <v>0.1</v>
      </c>
      <c r="K40" s="41">
        <v>0.3</v>
      </c>
      <c r="L40" s="41">
        <v>0.3</v>
      </c>
      <c r="M40" s="41">
        <v>0.1</v>
      </c>
      <c r="N40" s="41">
        <v>38.9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2782.6</v>
      </c>
      <c r="C42" s="89">
        <v>1.2</v>
      </c>
      <c r="D42" s="48">
        <v>106.1</v>
      </c>
      <c r="E42" s="48">
        <v>193.8</v>
      </c>
      <c r="F42" s="48">
        <v>282.90000000000003</v>
      </c>
      <c r="G42" s="48">
        <v>355.5</v>
      </c>
      <c r="H42" s="48">
        <v>869.2</v>
      </c>
      <c r="I42" s="48">
        <v>999.3</v>
      </c>
      <c r="J42" s="41">
        <v>1090.2</v>
      </c>
      <c r="K42" s="41">
        <v>1180.3</v>
      </c>
      <c r="L42" s="41">
        <v>1281.6000000000001</v>
      </c>
      <c r="M42" s="41">
        <v>1382.1</v>
      </c>
      <c r="N42" s="41">
        <v>2274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257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258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1173.2</v>
      </c>
      <c r="D52" s="56">
        <v>1798.9</v>
      </c>
      <c r="E52" s="56">
        <v>2051.8000000000002</v>
      </c>
      <c r="F52" s="56">
        <v>1775.5</v>
      </c>
      <c r="G52" s="56">
        <v>1946.9</v>
      </c>
      <c r="H52" s="56">
        <v>1923.8</v>
      </c>
      <c r="I52" s="56">
        <v>1716.2</v>
      </c>
      <c r="J52" s="41">
        <v>1490.3</v>
      </c>
      <c r="K52" s="41">
        <v>1292</v>
      </c>
      <c r="L52" s="41">
        <v>1994.4</v>
      </c>
      <c r="M52" s="41">
        <v>1896.3</v>
      </c>
      <c r="N52" s="41">
        <v>4126.5</v>
      </c>
    </row>
    <row r="53" spans="1:14" x14ac:dyDescent="0.3">
      <c r="A53" s="77" t="s">
        <v>227</v>
      </c>
      <c r="B53" s="47">
        <v>0</v>
      </c>
      <c r="C53" s="47">
        <v>127</v>
      </c>
      <c r="D53" s="47">
        <v>6.4</v>
      </c>
      <c r="E53" s="47">
        <v>134.1</v>
      </c>
      <c r="F53" s="47">
        <v>0</v>
      </c>
      <c r="G53" s="47">
        <v>26.8</v>
      </c>
      <c r="H53" s="47">
        <v>0.1</v>
      </c>
      <c r="I53" s="47">
        <v>4.5999999999999996</v>
      </c>
      <c r="J53" s="92">
        <v>25</v>
      </c>
      <c r="K53" s="92">
        <v>0</v>
      </c>
      <c r="L53" s="92">
        <v>171.1</v>
      </c>
      <c r="M53" s="92">
        <v>115.6</v>
      </c>
      <c r="N53" s="92">
        <v>46.8</v>
      </c>
    </row>
    <row r="54" spans="1:14" x14ac:dyDescent="0.3">
      <c r="A54" s="76" t="s">
        <v>228</v>
      </c>
      <c r="B54" s="48">
        <v>0</v>
      </c>
      <c r="C54" s="48">
        <v>16.7</v>
      </c>
      <c r="D54" s="48">
        <v>53.8</v>
      </c>
      <c r="E54" s="48">
        <v>118.8</v>
      </c>
      <c r="F54" s="48">
        <v>35.9</v>
      </c>
      <c r="G54" s="48">
        <v>24.9</v>
      </c>
      <c r="H54" s="48">
        <v>80.099999999999994</v>
      </c>
      <c r="I54" s="48">
        <v>39.1</v>
      </c>
      <c r="J54" s="41">
        <v>37</v>
      </c>
      <c r="K54" s="41">
        <v>41</v>
      </c>
      <c r="L54" s="41">
        <v>83.6</v>
      </c>
      <c r="M54" s="41">
        <v>85</v>
      </c>
      <c r="N54" s="41">
        <v>401.9</v>
      </c>
    </row>
    <row r="55" spans="1:14" x14ac:dyDescent="0.3">
      <c r="A55" s="57" t="s">
        <v>47</v>
      </c>
      <c r="B55" s="48">
        <v>23864.600000000002</v>
      </c>
      <c r="C55" s="48">
        <v>1190.3999999999999</v>
      </c>
      <c r="D55" s="48">
        <v>3043.4</v>
      </c>
      <c r="E55" s="48">
        <v>5214.3999999999996</v>
      </c>
      <c r="F55" s="48">
        <v>7025.9</v>
      </c>
      <c r="G55" s="48">
        <v>8997.7000000000007</v>
      </c>
      <c r="H55" s="48">
        <v>11001.9</v>
      </c>
      <c r="I55" s="48">
        <v>12757.200000000003</v>
      </c>
      <c r="J55" s="48">
        <v>14284.7</v>
      </c>
      <c r="K55" s="48">
        <v>15618.499999999998</v>
      </c>
      <c r="L55" s="41">
        <v>17697.300000000003</v>
      </c>
      <c r="M55" s="41">
        <v>19679.400000000001</v>
      </c>
      <c r="N55" s="41">
        <v>24211.399999999998</v>
      </c>
    </row>
    <row r="56" spans="1:14" x14ac:dyDescent="0.3">
      <c r="A56" s="57" t="s">
        <v>48</v>
      </c>
      <c r="B56" s="48">
        <v>20958.400000000001</v>
      </c>
      <c r="C56" s="48">
        <v>1160.5</v>
      </c>
      <c r="D56" s="48">
        <v>2840.5</v>
      </c>
      <c r="E56" s="48">
        <v>4806.2</v>
      </c>
      <c r="F56" s="48">
        <v>6483.5</v>
      </c>
      <c r="G56" s="48">
        <v>8380.1</v>
      </c>
      <c r="H56" s="48">
        <v>10229.199999999999</v>
      </c>
      <c r="I56" s="48">
        <v>11734.400000000001</v>
      </c>
      <c r="J56" s="48">
        <v>13157</v>
      </c>
      <c r="K56" s="48">
        <v>14361.599999999999</v>
      </c>
      <c r="L56" s="41">
        <v>16265.700000000003</v>
      </c>
      <c r="M56" s="41">
        <v>18006.2</v>
      </c>
      <c r="N56" s="41">
        <v>21772.1</v>
      </c>
    </row>
    <row r="57" spans="1:14" x14ac:dyDescent="0.3">
      <c r="A57" s="58" t="s">
        <v>95</v>
      </c>
      <c r="B57" s="48">
        <v>2499.3000000000002</v>
      </c>
      <c r="C57" s="48">
        <v>0.1</v>
      </c>
      <c r="D57" s="48">
        <v>196.6</v>
      </c>
      <c r="E57" s="48">
        <v>391.6</v>
      </c>
      <c r="F57" s="48">
        <v>591.9</v>
      </c>
      <c r="G57" s="48">
        <v>792.8</v>
      </c>
      <c r="H57" s="48">
        <v>1014.8</v>
      </c>
      <c r="I57" s="48">
        <v>1237.5</v>
      </c>
      <c r="J57" s="41">
        <v>1438.4</v>
      </c>
      <c r="K57" s="41">
        <v>1639.6</v>
      </c>
      <c r="L57" s="41">
        <v>1852.4</v>
      </c>
      <c r="M57" s="41">
        <v>2069.1</v>
      </c>
      <c r="N57" s="41">
        <v>2624</v>
      </c>
    </row>
    <row r="58" spans="1:14" x14ac:dyDescent="0.3">
      <c r="A58" s="57" t="s">
        <v>50</v>
      </c>
      <c r="B58" s="48">
        <v>887</v>
      </c>
      <c r="C58" s="48">
        <v>0.1</v>
      </c>
      <c r="D58" s="48">
        <v>72.5</v>
      </c>
      <c r="E58" s="48">
        <v>143.80000000000001</v>
      </c>
      <c r="F58" s="48">
        <v>216.9</v>
      </c>
      <c r="G58" s="48">
        <v>290</v>
      </c>
      <c r="H58" s="48">
        <v>369.20000000000005</v>
      </c>
      <c r="I58" s="48">
        <v>451</v>
      </c>
      <c r="J58" s="41">
        <v>524.20000000000005</v>
      </c>
      <c r="K58" s="41">
        <v>597.4</v>
      </c>
      <c r="L58" s="41">
        <v>674.1</v>
      </c>
      <c r="M58" s="41">
        <v>754.2</v>
      </c>
      <c r="N58" s="41">
        <v>953.8</v>
      </c>
    </row>
    <row r="59" spans="1:14" x14ac:dyDescent="0.3">
      <c r="A59" s="57" t="s">
        <v>51</v>
      </c>
      <c r="B59" s="48">
        <v>4313.1000000000004</v>
      </c>
      <c r="C59" s="48">
        <v>66.3</v>
      </c>
      <c r="D59" s="48">
        <v>260.3</v>
      </c>
      <c r="E59" s="48">
        <v>441.2</v>
      </c>
      <c r="F59" s="48">
        <v>639.9</v>
      </c>
      <c r="G59" s="48">
        <v>828.9</v>
      </c>
      <c r="H59" s="48">
        <v>960.5</v>
      </c>
      <c r="I59" s="48">
        <v>1156.8</v>
      </c>
      <c r="J59" s="41">
        <v>1336.4</v>
      </c>
      <c r="K59" s="41">
        <v>1455.6</v>
      </c>
      <c r="L59" s="41">
        <v>1608.3</v>
      </c>
      <c r="M59" s="41">
        <v>1785.5</v>
      </c>
      <c r="N59" s="41">
        <v>2358.1999999999998</v>
      </c>
    </row>
    <row r="60" spans="1:14" x14ac:dyDescent="0.3">
      <c r="A60" s="57" t="s">
        <v>52</v>
      </c>
      <c r="B60" s="48">
        <v>12146.599999999999</v>
      </c>
      <c r="C60" s="48">
        <v>966.99999999999989</v>
      </c>
      <c r="D60" s="48">
        <v>2177.6999999999998</v>
      </c>
      <c r="E60" s="48">
        <v>3562.1</v>
      </c>
      <c r="F60" s="48">
        <v>4767.3</v>
      </c>
      <c r="G60" s="48">
        <v>6174.1000000000013</v>
      </c>
      <c r="H60" s="48">
        <v>7590.2999999999993</v>
      </c>
      <c r="I60" s="48">
        <v>8590.1</v>
      </c>
      <c r="J60" s="48">
        <v>9534</v>
      </c>
      <c r="K60" s="48">
        <v>10344.999999999998</v>
      </c>
      <c r="L60" s="48">
        <v>11635.800000000001</v>
      </c>
      <c r="M60" s="41">
        <v>12786.699999999999</v>
      </c>
      <c r="N60" s="41">
        <v>15178.6</v>
      </c>
    </row>
    <row r="61" spans="1:14" x14ac:dyDescent="0.3">
      <c r="A61" s="59" t="s">
        <v>53</v>
      </c>
      <c r="B61" s="47">
        <v>4246.6000000000004</v>
      </c>
      <c r="C61" s="47">
        <v>384.7</v>
      </c>
      <c r="D61" s="47">
        <v>770.7</v>
      </c>
      <c r="E61" s="47">
        <v>1455.7</v>
      </c>
      <c r="F61" s="47">
        <v>1841.6</v>
      </c>
      <c r="G61" s="47">
        <v>2521.1999999999998</v>
      </c>
      <c r="H61" s="47">
        <v>3125.7</v>
      </c>
      <c r="I61" s="47">
        <v>3451</v>
      </c>
      <c r="J61" s="46">
        <v>3813.1</v>
      </c>
      <c r="K61" s="46">
        <v>4128.3999999999996</v>
      </c>
      <c r="L61" s="46">
        <v>4483.8</v>
      </c>
      <c r="M61" s="46">
        <v>5072.3</v>
      </c>
      <c r="N61" s="46">
        <v>5759.1</v>
      </c>
    </row>
    <row r="62" spans="1:14" x14ac:dyDescent="0.3">
      <c r="A62" s="59" t="s">
        <v>92</v>
      </c>
      <c r="B62" s="47">
        <v>5389.4</v>
      </c>
      <c r="C62" s="47">
        <v>464.4</v>
      </c>
      <c r="D62" s="47">
        <v>1041.4000000000001</v>
      </c>
      <c r="E62" s="47">
        <v>1610.5</v>
      </c>
      <c r="F62" s="47">
        <v>2292.6</v>
      </c>
      <c r="G62" s="47">
        <v>2891.4</v>
      </c>
      <c r="H62" s="47">
        <v>3439.6</v>
      </c>
      <c r="I62" s="47">
        <v>4008.7</v>
      </c>
      <c r="J62" s="46">
        <v>4485.5</v>
      </c>
      <c r="K62" s="46">
        <v>4883.2</v>
      </c>
      <c r="L62" s="46">
        <v>5633.1</v>
      </c>
      <c r="M62" s="46">
        <v>6072.9</v>
      </c>
      <c r="N62" s="46">
        <v>7005.6</v>
      </c>
    </row>
    <row r="63" spans="1:14" x14ac:dyDescent="0.3">
      <c r="A63" s="60" t="s">
        <v>93</v>
      </c>
      <c r="B63" s="47">
        <v>1367.9</v>
      </c>
      <c r="C63" s="47">
        <v>1.8</v>
      </c>
      <c r="D63" s="47">
        <v>76.099999999999994</v>
      </c>
      <c r="E63" s="47">
        <v>148.5</v>
      </c>
      <c r="F63" s="47">
        <v>217.3</v>
      </c>
      <c r="G63" s="47">
        <v>269.60000000000002</v>
      </c>
      <c r="H63" s="47">
        <v>480.2</v>
      </c>
      <c r="I63" s="47">
        <v>538.5</v>
      </c>
      <c r="J63" s="46">
        <v>567.79999999999995</v>
      </c>
      <c r="K63" s="46">
        <v>586.6</v>
      </c>
      <c r="L63" s="46">
        <v>682.5</v>
      </c>
      <c r="M63" s="46">
        <v>714.9</v>
      </c>
      <c r="N63" s="46">
        <v>1344</v>
      </c>
    </row>
    <row r="64" spans="1:14" x14ac:dyDescent="0.3">
      <c r="A64" s="59" t="s">
        <v>235</v>
      </c>
      <c r="B64" s="47">
        <v>5.8</v>
      </c>
      <c r="C64" s="47">
        <v>0</v>
      </c>
      <c r="D64" s="47">
        <v>0</v>
      </c>
      <c r="E64" s="47">
        <v>0</v>
      </c>
      <c r="F64" s="47">
        <v>0</v>
      </c>
      <c r="G64" s="47">
        <v>0.1</v>
      </c>
      <c r="H64" s="47">
        <v>0.1</v>
      </c>
      <c r="I64" s="47">
        <v>0.1</v>
      </c>
      <c r="J64" s="46">
        <v>0.4</v>
      </c>
      <c r="K64" s="46">
        <v>1</v>
      </c>
      <c r="L64" s="46">
        <v>1.5</v>
      </c>
      <c r="M64" s="46">
        <v>1.8</v>
      </c>
      <c r="N64" s="46">
        <v>3.4</v>
      </c>
    </row>
    <row r="65" spans="1:14" x14ac:dyDescent="0.3">
      <c r="A65" s="59" t="s">
        <v>97</v>
      </c>
      <c r="B65" s="47">
        <v>1136.9000000000001</v>
      </c>
      <c r="C65" s="47">
        <v>116.1</v>
      </c>
      <c r="D65" s="47">
        <v>289.5</v>
      </c>
      <c r="E65" s="47">
        <v>347.4</v>
      </c>
      <c r="F65" s="47">
        <v>415.8</v>
      </c>
      <c r="G65" s="47">
        <v>491.8</v>
      </c>
      <c r="H65" s="47">
        <v>544.70000000000005</v>
      </c>
      <c r="I65" s="47">
        <v>591.79999999999995</v>
      </c>
      <c r="J65" s="46">
        <v>667.2</v>
      </c>
      <c r="K65" s="46">
        <v>745.8</v>
      </c>
      <c r="L65" s="46">
        <v>834.9</v>
      </c>
      <c r="M65" s="46">
        <v>924.8</v>
      </c>
      <c r="N65" s="46">
        <v>1066.5</v>
      </c>
    </row>
    <row r="66" spans="1:14" x14ac:dyDescent="0.3">
      <c r="A66" s="57" t="s">
        <v>58</v>
      </c>
      <c r="B66" s="48">
        <v>1112.4000000000001</v>
      </c>
      <c r="C66" s="48">
        <v>127</v>
      </c>
      <c r="D66" s="48">
        <v>133.4</v>
      </c>
      <c r="E66" s="48">
        <v>267.5</v>
      </c>
      <c r="F66" s="48">
        <v>267.5</v>
      </c>
      <c r="G66" s="48">
        <v>294.3</v>
      </c>
      <c r="H66" s="79">
        <v>294.39999999999998</v>
      </c>
      <c r="I66" s="79">
        <v>299</v>
      </c>
      <c r="J66" s="41">
        <v>324</v>
      </c>
      <c r="K66" s="41">
        <v>324</v>
      </c>
      <c r="L66" s="41">
        <v>495.1</v>
      </c>
      <c r="M66" s="41">
        <v>610.70000000000005</v>
      </c>
      <c r="N66" s="41">
        <v>657.5</v>
      </c>
    </row>
    <row r="67" spans="1:14" x14ac:dyDescent="0.3">
      <c r="A67" s="57" t="s">
        <v>59</v>
      </c>
      <c r="B67" s="48">
        <v>2906.2</v>
      </c>
      <c r="C67" s="48">
        <v>30.799999999999997</v>
      </c>
      <c r="D67" s="48">
        <v>205.5</v>
      </c>
      <c r="E67" s="48">
        <v>410.4</v>
      </c>
      <c r="F67" s="48">
        <v>544.5</v>
      </c>
      <c r="G67" s="48">
        <v>619.6</v>
      </c>
      <c r="H67" s="48">
        <v>776</v>
      </c>
      <c r="I67" s="48">
        <v>1028.1999999999998</v>
      </c>
      <c r="J67" s="48">
        <v>1132.5</v>
      </c>
      <c r="K67" s="48">
        <v>1259</v>
      </c>
      <c r="L67" s="41">
        <v>1439.8999999999999</v>
      </c>
      <c r="M67" s="41">
        <v>1674.7999999999997</v>
      </c>
      <c r="N67" s="41">
        <v>2440.1999999999998</v>
      </c>
    </row>
    <row r="68" spans="1:14" x14ac:dyDescent="0.3">
      <c r="A68" s="57" t="s">
        <v>60</v>
      </c>
      <c r="B68" s="48">
        <v>1691</v>
      </c>
      <c r="C68" s="48">
        <v>17.2</v>
      </c>
      <c r="D68" s="48">
        <v>71.3</v>
      </c>
      <c r="E68" s="48">
        <v>190.5</v>
      </c>
      <c r="F68" s="48">
        <v>226.5</v>
      </c>
      <c r="G68" s="48">
        <v>251.4</v>
      </c>
      <c r="H68" s="48">
        <v>331.8</v>
      </c>
      <c r="I68" s="48">
        <v>370.9</v>
      </c>
      <c r="J68" s="41">
        <v>408.2</v>
      </c>
      <c r="K68" s="41">
        <v>449.9</v>
      </c>
      <c r="L68" s="41">
        <v>534.29999999999995</v>
      </c>
      <c r="M68" s="41">
        <v>620.1</v>
      </c>
      <c r="N68" s="41">
        <v>1025.5999999999999</v>
      </c>
    </row>
    <row r="69" spans="1:14" x14ac:dyDescent="0.3">
      <c r="A69" s="57" t="s">
        <v>61</v>
      </c>
      <c r="B69" s="48">
        <v>1215.1999999999998</v>
      </c>
      <c r="C69" s="48">
        <v>13.6</v>
      </c>
      <c r="D69" s="48">
        <v>134.19999999999999</v>
      </c>
      <c r="E69" s="48">
        <v>219.9</v>
      </c>
      <c r="F69" s="48">
        <v>318</v>
      </c>
      <c r="G69" s="48">
        <v>368.2</v>
      </c>
      <c r="H69" s="48">
        <v>444.2</v>
      </c>
      <c r="I69" s="48">
        <v>657.3</v>
      </c>
      <c r="J69" s="48">
        <v>724.3</v>
      </c>
      <c r="K69" s="48">
        <v>809.10000000000014</v>
      </c>
      <c r="L69" s="41">
        <v>905.59999999999991</v>
      </c>
      <c r="M69" s="41">
        <v>1054.6999999999998</v>
      </c>
      <c r="N69" s="41">
        <v>1414.6</v>
      </c>
    </row>
    <row r="70" spans="1:14" x14ac:dyDescent="0.3">
      <c r="A70" s="59" t="s">
        <v>62</v>
      </c>
      <c r="B70" s="47">
        <v>202</v>
      </c>
      <c r="C70" s="47">
        <v>11.6</v>
      </c>
      <c r="D70" s="47">
        <v>107.5</v>
      </c>
      <c r="E70" s="47">
        <v>152.1</v>
      </c>
      <c r="F70" s="47">
        <v>233.9</v>
      </c>
      <c r="G70" s="47">
        <v>268.2</v>
      </c>
      <c r="H70" s="47">
        <v>330.9</v>
      </c>
      <c r="I70" s="47">
        <v>516.9</v>
      </c>
      <c r="J70" s="46">
        <v>570</v>
      </c>
      <c r="K70" s="46">
        <v>633.20000000000005</v>
      </c>
      <c r="L70" s="46">
        <v>708</v>
      </c>
      <c r="M70" s="46">
        <v>823</v>
      </c>
      <c r="N70" s="46">
        <v>1141.8</v>
      </c>
    </row>
    <row r="71" spans="1:14" x14ac:dyDescent="0.3">
      <c r="A71" s="59" t="s">
        <v>54</v>
      </c>
      <c r="B71" s="47">
        <v>41.3</v>
      </c>
      <c r="C71" s="47">
        <v>0.2</v>
      </c>
      <c r="D71" s="47">
        <v>7</v>
      </c>
      <c r="E71" s="47">
        <v>9.5</v>
      </c>
      <c r="F71" s="47">
        <v>11.3</v>
      </c>
      <c r="G71" s="47">
        <v>14.3</v>
      </c>
      <c r="H71" s="47">
        <v>17</v>
      </c>
      <c r="I71" s="47">
        <v>22.1</v>
      </c>
      <c r="J71" s="46">
        <v>25.1</v>
      </c>
      <c r="K71" s="46">
        <v>28.4</v>
      </c>
      <c r="L71" s="46">
        <v>30.3</v>
      </c>
      <c r="M71" s="46">
        <v>35.1</v>
      </c>
      <c r="N71" s="46">
        <v>41.6</v>
      </c>
    </row>
    <row r="72" spans="1:14" x14ac:dyDescent="0.3">
      <c r="A72" s="60" t="s">
        <v>96</v>
      </c>
      <c r="B72" s="47">
        <v>971.3</v>
      </c>
      <c r="C72" s="47">
        <v>1.8</v>
      </c>
      <c r="D72" s="47">
        <v>19.5</v>
      </c>
      <c r="E72" s="47">
        <v>58</v>
      </c>
      <c r="F72" s="47">
        <v>70.900000000000006</v>
      </c>
      <c r="G72" s="47">
        <v>83.8</v>
      </c>
      <c r="H72" s="47">
        <v>93.7</v>
      </c>
      <c r="I72" s="47">
        <v>112.8</v>
      </c>
      <c r="J72" s="46">
        <v>122.4</v>
      </c>
      <c r="K72" s="46">
        <v>140.30000000000001</v>
      </c>
      <c r="L72" s="46">
        <v>159.80000000000001</v>
      </c>
      <c r="M72" s="46">
        <v>189</v>
      </c>
      <c r="N72" s="46">
        <v>222.8</v>
      </c>
    </row>
    <row r="73" spans="1:14" x14ac:dyDescent="0.3">
      <c r="A73" s="59" t="s">
        <v>97</v>
      </c>
      <c r="B73" s="47">
        <v>0.6</v>
      </c>
      <c r="C73" s="47">
        <v>0</v>
      </c>
      <c r="D73" s="47">
        <v>0.19999999999999998</v>
      </c>
      <c r="E73" s="47">
        <v>0.3</v>
      </c>
      <c r="F73" s="47">
        <v>1.9</v>
      </c>
      <c r="G73" s="47">
        <v>1.9</v>
      </c>
      <c r="H73" s="47">
        <v>2.6</v>
      </c>
      <c r="I73" s="47">
        <v>5.5</v>
      </c>
      <c r="J73" s="46">
        <v>6.8</v>
      </c>
      <c r="K73" s="46">
        <v>7.2</v>
      </c>
      <c r="L73" s="46">
        <v>7.5</v>
      </c>
      <c r="M73" s="46">
        <v>7.6</v>
      </c>
      <c r="N73" s="46">
        <v>8.4</v>
      </c>
    </row>
    <row r="74" spans="1:14" x14ac:dyDescent="0.3">
      <c r="A74" s="61" t="s">
        <v>64</v>
      </c>
      <c r="B74" s="51">
        <v>0</v>
      </c>
      <c r="C74" s="51">
        <v>-0.9</v>
      </c>
      <c r="D74" s="51">
        <v>-2.6</v>
      </c>
      <c r="E74" s="51">
        <v>-2.2000000000000002</v>
      </c>
      <c r="F74" s="51">
        <v>-2.1</v>
      </c>
      <c r="G74" s="51">
        <v>-2</v>
      </c>
      <c r="H74" s="51">
        <v>-3.3</v>
      </c>
      <c r="I74" s="51">
        <v>-5.4</v>
      </c>
      <c r="J74" s="52">
        <v>-4.8</v>
      </c>
      <c r="K74" s="52">
        <v>-2.1</v>
      </c>
      <c r="L74" s="52">
        <v>-8.3000000000000007</v>
      </c>
      <c r="M74" s="52">
        <v>-1.6</v>
      </c>
      <c r="N74" s="52">
        <v>-0.9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257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258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-187.8</v>
      </c>
      <c r="D84" s="56">
        <v>-991.5</v>
      </c>
      <c r="E84" s="56">
        <v>-811.7</v>
      </c>
      <c r="F84" s="56">
        <v>-637.20000000000005</v>
      </c>
      <c r="G84" s="56">
        <v>-855</v>
      </c>
      <c r="H84" s="56">
        <v>65.2</v>
      </c>
      <c r="I84" s="41">
        <v>-297</v>
      </c>
      <c r="J84" s="41">
        <v>-239.4</v>
      </c>
      <c r="K84" s="41">
        <v>-105</v>
      </c>
      <c r="L84" s="41">
        <v>-644</v>
      </c>
      <c r="M84" s="41">
        <v>-514.4</v>
      </c>
      <c r="N84" s="41">
        <v>-1796.3</v>
      </c>
    </row>
    <row r="85" spans="1:14" x14ac:dyDescent="0.3">
      <c r="A85" s="76" t="s">
        <v>230</v>
      </c>
      <c r="B85" s="48">
        <v>0</v>
      </c>
      <c r="C85" s="48">
        <f t="shared" ref="C85" si="0">C90-B90</f>
        <v>1617.6</v>
      </c>
      <c r="D85" s="48">
        <v>674.7</v>
      </c>
      <c r="E85" s="48">
        <v>1462.6</v>
      </c>
      <c r="F85" s="48">
        <v>11059.9</v>
      </c>
      <c r="G85" s="48">
        <v>-8914.7000000000007</v>
      </c>
      <c r="H85" s="48">
        <v>-822.2</v>
      </c>
      <c r="I85" s="41">
        <v>1046.9000000000001</v>
      </c>
      <c r="J85" s="41">
        <v>-98.2</v>
      </c>
      <c r="K85" s="41">
        <v>-158.30000000000001</v>
      </c>
      <c r="L85" s="41">
        <v>894</v>
      </c>
      <c r="M85" s="41">
        <v>639.4</v>
      </c>
      <c r="N85" s="41">
        <v>1710.7</v>
      </c>
    </row>
    <row r="86" spans="1:14" ht="18" x14ac:dyDescent="0.3">
      <c r="A86" s="78" t="s">
        <v>231</v>
      </c>
      <c r="B86" s="47">
        <v>0</v>
      </c>
      <c r="C86" s="47">
        <v>121.8</v>
      </c>
      <c r="D86" s="47">
        <v>608.6</v>
      </c>
      <c r="E86" s="47">
        <v>579.70000000000005</v>
      </c>
      <c r="F86" s="47">
        <v>2018.8</v>
      </c>
      <c r="G86" s="47">
        <v>324</v>
      </c>
      <c r="H86" s="47">
        <v>628.9</v>
      </c>
      <c r="I86" s="46">
        <v>0</v>
      </c>
      <c r="J86" s="46">
        <v>0</v>
      </c>
      <c r="K86" s="46">
        <v>376.2</v>
      </c>
      <c r="L86" s="46">
        <v>1384.5</v>
      </c>
      <c r="M86" s="46">
        <v>359.6</v>
      </c>
      <c r="N86" s="46">
        <v>0</v>
      </c>
    </row>
    <row r="87" spans="1:14" ht="18" x14ac:dyDescent="0.3">
      <c r="A87" s="78" t="s">
        <v>232</v>
      </c>
      <c r="B87" s="47">
        <v>0</v>
      </c>
      <c r="C87" s="47">
        <v>1495.8</v>
      </c>
      <c r="D87" s="47">
        <v>66.099999999999994</v>
      </c>
      <c r="E87" s="47">
        <v>882.9</v>
      </c>
      <c r="F87" s="47">
        <v>9041.1</v>
      </c>
      <c r="G87" s="47">
        <v>-9238.7000000000007</v>
      </c>
      <c r="H87" s="47">
        <v>-1451.1</v>
      </c>
      <c r="I87" s="46">
        <v>1046.9000000000001</v>
      </c>
      <c r="J87" s="46">
        <v>-98.2</v>
      </c>
      <c r="K87" s="46">
        <v>-534.5</v>
      </c>
      <c r="L87" s="46">
        <v>-490.5</v>
      </c>
      <c r="M87" s="46">
        <v>279.8</v>
      </c>
      <c r="N87" s="46">
        <v>1710.7</v>
      </c>
    </row>
    <row r="88" spans="1:14" x14ac:dyDescent="0.3">
      <c r="A88" s="76" t="s">
        <v>233</v>
      </c>
      <c r="B88" s="48">
        <v>0</v>
      </c>
      <c r="C88" s="48">
        <f t="shared" ref="C88" si="1">C93-B93</f>
        <v>-1429.8</v>
      </c>
      <c r="D88" s="48">
        <v>316.8</v>
      </c>
      <c r="E88" s="48">
        <v>-650.9</v>
      </c>
      <c r="F88" s="48">
        <v>-10422.700000000001</v>
      </c>
      <c r="G88" s="48">
        <v>9769.7000000000007</v>
      </c>
      <c r="H88" s="48">
        <v>757</v>
      </c>
      <c r="I88" s="41">
        <v>-749.9</v>
      </c>
      <c r="J88" s="41">
        <v>337.6</v>
      </c>
      <c r="K88" s="41">
        <v>263.3</v>
      </c>
      <c r="L88" s="41">
        <v>-250</v>
      </c>
      <c r="M88" s="41">
        <v>-125</v>
      </c>
      <c r="N88" s="41">
        <v>85.6</v>
      </c>
    </row>
    <row r="89" spans="1:14" x14ac:dyDescent="0.3">
      <c r="A89" s="57" t="s">
        <v>66</v>
      </c>
      <c r="B89" s="48">
        <v>-8058.4</v>
      </c>
      <c r="C89" s="48">
        <v>-187.8</v>
      </c>
      <c r="D89" s="48">
        <v>-1179.3</v>
      </c>
      <c r="E89" s="48">
        <v>-1991</v>
      </c>
      <c r="F89" s="48">
        <v>-2628.2</v>
      </c>
      <c r="G89" s="48">
        <v>-3483.2</v>
      </c>
      <c r="H89" s="48">
        <v>-3418</v>
      </c>
      <c r="I89" s="41">
        <v>-3715</v>
      </c>
      <c r="J89" s="41">
        <v>-3954.4</v>
      </c>
      <c r="K89" s="41">
        <v>-4059.4</v>
      </c>
      <c r="L89" s="41">
        <v>-4703.3999999999996</v>
      </c>
      <c r="M89" s="41">
        <v>-5217.8</v>
      </c>
      <c r="N89" s="41">
        <v>-7014.1</v>
      </c>
    </row>
    <row r="90" spans="1:14" x14ac:dyDescent="0.3">
      <c r="A90" s="57" t="s">
        <v>67</v>
      </c>
      <c r="B90" s="48">
        <v>0</v>
      </c>
      <c r="C90" s="48">
        <v>1617.6</v>
      </c>
      <c r="D90" s="48">
        <v>2292.3000000000002</v>
      </c>
      <c r="E90" s="48">
        <v>3754.9</v>
      </c>
      <c r="F90" s="48">
        <v>14814.8</v>
      </c>
      <c r="G90" s="48">
        <v>5900.1</v>
      </c>
      <c r="H90" s="48">
        <v>5077.8999999999996</v>
      </c>
      <c r="I90" s="41">
        <v>6124.8</v>
      </c>
      <c r="J90" s="41">
        <v>6026.6</v>
      </c>
      <c r="K90" s="41">
        <v>5868.3</v>
      </c>
      <c r="L90" s="41">
        <v>6762.3</v>
      </c>
      <c r="M90" s="41">
        <v>7401.7</v>
      </c>
      <c r="N90" s="41">
        <v>9112.4</v>
      </c>
    </row>
    <row r="91" spans="1:14" x14ac:dyDescent="0.3">
      <c r="A91" s="59" t="s">
        <v>68</v>
      </c>
      <c r="B91" s="47">
        <v>0</v>
      </c>
      <c r="C91" s="47">
        <v>121.8</v>
      </c>
      <c r="D91" s="47">
        <v>730.4</v>
      </c>
      <c r="E91" s="47">
        <v>1310.0999999999999</v>
      </c>
      <c r="F91" s="47">
        <v>3328.9</v>
      </c>
      <c r="G91" s="47">
        <v>3652.9</v>
      </c>
      <c r="H91" s="47">
        <v>4281.8</v>
      </c>
      <c r="I91" s="46">
        <v>4281.8</v>
      </c>
      <c r="J91" s="46">
        <v>4281.8</v>
      </c>
      <c r="K91" s="46">
        <v>4658</v>
      </c>
      <c r="L91" s="46">
        <v>6042.5</v>
      </c>
      <c r="M91" s="46">
        <v>6402.1</v>
      </c>
      <c r="N91" s="46">
        <v>6402.1</v>
      </c>
    </row>
    <row r="92" spans="1:14" x14ac:dyDescent="0.3">
      <c r="A92" s="59" t="s">
        <v>69</v>
      </c>
      <c r="B92" s="47">
        <v>0</v>
      </c>
      <c r="C92" s="47">
        <v>1495.8</v>
      </c>
      <c r="D92" s="47">
        <v>1561.9</v>
      </c>
      <c r="E92" s="47">
        <v>2444.8000000000002</v>
      </c>
      <c r="F92" s="47">
        <v>11485.9</v>
      </c>
      <c r="G92" s="47">
        <v>2247.1999999999998</v>
      </c>
      <c r="H92" s="47">
        <v>796.1</v>
      </c>
      <c r="I92" s="46">
        <v>1843</v>
      </c>
      <c r="J92" s="46">
        <v>1744.8</v>
      </c>
      <c r="K92" s="46">
        <v>1210.3</v>
      </c>
      <c r="L92" s="46">
        <v>719.8</v>
      </c>
      <c r="M92" s="46">
        <v>999.6</v>
      </c>
      <c r="N92" s="46">
        <v>2710.3</v>
      </c>
    </row>
    <row r="93" spans="1:14" x14ac:dyDescent="0.3">
      <c r="A93" s="61" t="s">
        <v>70</v>
      </c>
      <c r="B93" s="51">
        <v>0</v>
      </c>
      <c r="C93" s="51">
        <v>-1429.8</v>
      </c>
      <c r="D93" s="51">
        <v>-1113</v>
      </c>
      <c r="E93" s="51">
        <v>-1763.9</v>
      </c>
      <c r="F93" s="51">
        <v>-12186.6</v>
      </c>
      <c r="G93" s="51">
        <v>-2416.9</v>
      </c>
      <c r="H93" s="51">
        <v>-1659.9</v>
      </c>
      <c r="I93" s="52">
        <v>-2409.8000000000002</v>
      </c>
      <c r="J93" s="52">
        <v>-2072.1999999999998</v>
      </c>
      <c r="K93" s="52">
        <v>-1808.9</v>
      </c>
      <c r="L93" s="52">
        <v>-2058.9</v>
      </c>
      <c r="M93" s="52">
        <v>-2183.9</v>
      </c>
      <c r="N93" s="52">
        <v>-2098.3000000000002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94"/>
  <sheetViews>
    <sheetView zoomScaleNormal="100" workbookViewId="0">
      <pane xSplit="1" topLeftCell="B1" activePane="topRight" state="frozen"/>
      <selection pane="topRight" activeCell="P89" sqref="P89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259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260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1319.2</v>
      </c>
      <c r="D7" s="56">
        <v>1080.5</v>
      </c>
      <c r="E7" s="56">
        <v>1489.9</v>
      </c>
      <c r="F7" s="56">
        <v>1339.7</v>
      </c>
      <c r="G7" s="56">
        <v>1556.9</v>
      </c>
      <c r="H7" s="56">
        <v>1953.6</v>
      </c>
      <c r="I7" s="56">
        <v>1654.2</v>
      </c>
      <c r="J7" s="41">
        <v>1522.3</v>
      </c>
      <c r="K7" s="41">
        <v>1610.6</v>
      </c>
      <c r="L7" s="41">
        <v>1588</v>
      </c>
      <c r="M7" s="41">
        <v>1608.3000000000011</v>
      </c>
      <c r="N7" s="41">
        <v>2295.3000000000002</v>
      </c>
    </row>
    <row r="8" spans="1:16" x14ac:dyDescent="0.3">
      <c r="A8" s="57" t="s">
        <v>15</v>
      </c>
      <c r="B8" s="89">
        <v>21471.9</v>
      </c>
      <c r="C8" s="89">
        <v>1319.5</v>
      </c>
      <c r="D8" s="48">
        <v>2401.2000000000003</v>
      </c>
      <c r="E8" s="48">
        <v>3892.3999999999996</v>
      </c>
      <c r="F8" s="48">
        <v>5233</v>
      </c>
      <c r="G8" s="48">
        <v>6790.5999999999985</v>
      </c>
      <c r="H8" s="48">
        <v>8745</v>
      </c>
      <c r="I8" s="48">
        <v>10399.700000000001</v>
      </c>
      <c r="J8" s="48">
        <v>11923.7</v>
      </c>
      <c r="K8" s="48">
        <v>13534.699999999999</v>
      </c>
      <c r="L8" s="41">
        <v>15124.199999999999</v>
      </c>
      <c r="M8" s="41">
        <v>16732.999999999996</v>
      </c>
      <c r="N8" s="41">
        <v>19029.699999999997</v>
      </c>
      <c r="P8" s="93"/>
    </row>
    <row r="9" spans="1:16" x14ac:dyDescent="0.3">
      <c r="A9" s="68" t="s">
        <v>16</v>
      </c>
      <c r="B9" s="89">
        <v>15845.9</v>
      </c>
      <c r="C9" s="89">
        <v>1249.5999999999999</v>
      </c>
      <c r="D9" s="48">
        <v>2183.6</v>
      </c>
      <c r="E9" s="48">
        <v>3472.7</v>
      </c>
      <c r="F9" s="48">
        <v>4597.8</v>
      </c>
      <c r="G9" s="48">
        <v>5849.8999999999987</v>
      </c>
      <c r="H9" s="48">
        <v>7621.4</v>
      </c>
      <c r="I9" s="48">
        <v>8905.6</v>
      </c>
      <c r="J9" s="48">
        <v>9979.9000000000015</v>
      </c>
      <c r="K9" s="48">
        <v>11435.4</v>
      </c>
      <c r="L9" s="41">
        <v>12772.699999999999</v>
      </c>
      <c r="M9" s="41">
        <v>14118.099999999999</v>
      </c>
      <c r="N9" s="41">
        <v>15517.1</v>
      </c>
    </row>
    <row r="10" spans="1:16" x14ac:dyDescent="0.3">
      <c r="A10" s="68" t="s">
        <v>17</v>
      </c>
      <c r="B10" s="89">
        <v>4261.3</v>
      </c>
      <c r="C10" s="89">
        <v>201.1</v>
      </c>
      <c r="D10" s="48">
        <v>359.30000000000007</v>
      </c>
      <c r="E10" s="48">
        <v>934.1</v>
      </c>
      <c r="F10" s="48">
        <v>961.3</v>
      </c>
      <c r="G10" s="48">
        <v>1329.6</v>
      </c>
      <c r="H10" s="48">
        <v>2148.4</v>
      </c>
      <c r="I10" s="48">
        <v>2436.7000000000003</v>
      </c>
      <c r="J10" s="48">
        <v>2668.4</v>
      </c>
      <c r="K10" s="48">
        <v>3167.6</v>
      </c>
      <c r="L10" s="41">
        <v>3429</v>
      </c>
      <c r="M10" s="41">
        <v>3673.8</v>
      </c>
      <c r="N10" s="41">
        <v>4128.3999999999996</v>
      </c>
    </row>
    <row r="11" spans="1:16" x14ac:dyDescent="0.3">
      <c r="A11" s="69" t="s">
        <v>18</v>
      </c>
      <c r="B11" s="90">
        <v>20.9</v>
      </c>
      <c r="C11" s="90">
        <v>-55.800000000000011</v>
      </c>
      <c r="D11" s="47">
        <v>-114.29999999999995</v>
      </c>
      <c r="E11" s="47">
        <v>-123</v>
      </c>
      <c r="F11" s="47">
        <v>-293.60000000000014</v>
      </c>
      <c r="G11" s="47">
        <v>-158.60000000000014</v>
      </c>
      <c r="H11" s="47">
        <v>-68.299999999999955</v>
      </c>
      <c r="I11" s="47">
        <v>-120.79999999999995</v>
      </c>
      <c r="J11" s="47">
        <v>-135</v>
      </c>
      <c r="K11" s="47">
        <v>-107.80000000000018</v>
      </c>
      <c r="L11" s="46">
        <v>-120</v>
      </c>
      <c r="M11" s="46">
        <v>-132.19999999999982</v>
      </c>
      <c r="N11" s="46">
        <v>-4.9000000000000909</v>
      </c>
    </row>
    <row r="12" spans="1:16" x14ac:dyDescent="0.3">
      <c r="A12" s="70" t="s">
        <v>89</v>
      </c>
      <c r="B12" s="90">
        <v>20.9</v>
      </c>
      <c r="C12" s="90">
        <v>335.8</v>
      </c>
      <c r="D12" s="47">
        <v>608.5</v>
      </c>
      <c r="E12" s="47">
        <v>815.5</v>
      </c>
      <c r="F12" s="47">
        <v>1062.3</v>
      </c>
      <c r="G12" s="47">
        <v>1347.5</v>
      </c>
      <c r="H12" s="47">
        <v>1654.1</v>
      </c>
      <c r="I12" s="47">
        <v>1944.3</v>
      </c>
      <c r="J12" s="46">
        <v>2232.4</v>
      </c>
      <c r="K12" s="46">
        <v>2538.1</v>
      </c>
      <c r="L12" s="46">
        <v>2837.7</v>
      </c>
      <c r="M12" s="46">
        <v>3126.8</v>
      </c>
      <c r="N12" s="46">
        <v>3539</v>
      </c>
    </row>
    <row r="13" spans="1:16" x14ac:dyDescent="0.3">
      <c r="A13" s="70" t="s">
        <v>20</v>
      </c>
      <c r="B13" s="90">
        <v>0</v>
      </c>
      <c r="C13" s="90">
        <v>6</v>
      </c>
      <c r="D13" s="47">
        <v>16.7</v>
      </c>
      <c r="E13" s="47">
        <v>111</v>
      </c>
      <c r="F13" s="47">
        <v>-5.2</v>
      </c>
      <c r="G13" s="47">
        <v>-24.9</v>
      </c>
      <c r="H13" s="47">
        <v>24.4</v>
      </c>
      <c r="I13" s="47">
        <v>37.6</v>
      </c>
      <c r="J13" s="46">
        <v>38.700000000000003</v>
      </c>
      <c r="K13" s="46">
        <v>49.4</v>
      </c>
      <c r="L13" s="46">
        <v>53.9</v>
      </c>
      <c r="M13" s="46">
        <v>56.8</v>
      </c>
      <c r="N13" s="46">
        <v>63.9</v>
      </c>
    </row>
    <row r="14" spans="1:16" x14ac:dyDescent="0.3">
      <c r="A14" s="70" t="s">
        <v>21</v>
      </c>
      <c r="B14" s="90">
        <v>0</v>
      </c>
      <c r="C14" s="90">
        <v>-397.6</v>
      </c>
      <c r="D14" s="47">
        <v>-739.5</v>
      </c>
      <c r="E14" s="47">
        <v>-1049.5</v>
      </c>
      <c r="F14" s="47">
        <v>-1350.7</v>
      </c>
      <c r="G14" s="47">
        <v>-1481.2</v>
      </c>
      <c r="H14" s="47">
        <v>-1746.8</v>
      </c>
      <c r="I14" s="47">
        <v>-2102.6999999999998</v>
      </c>
      <c r="J14" s="46">
        <v>-2406.1</v>
      </c>
      <c r="K14" s="46">
        <v>-2695.3</v>
      </c>
      <c r="L14" s="46">
        <v>-3011.6</v>
      </c>
      <c r="M14" s="46">
        <v>-3315.8</v>
      </c>
      <c r="N14" s="46">
        <v>-3607.8</v>
      </c>
    </row>
    <row r="15" spans="1:16" x14ac:dyDescent="0.3">
      <c r="A15" s="69" t="s">
        <v>22</v>
      </c>
      <c r="B15" s="90">
        <v>3920.1</v>
      </c>
      <c r="C15" s="90">
        <v>175.9</v>
      </c>
      <c r="D15" s="47">
        <v>380</v>
      </c>
      <c r="E15" s="47">
        <v>941.1</v>
      </c>
      <c r="F15" s="47">
        <v>1122.4000000000001</v>
      </c>
      <c r="G15" s="47">
        <v>1334.8</v>
      </c>
      <c r="H15" s="47">
        <v>2038.1</v>
      </c>
      <c r="I15" s="47">
        <v>2355.6</v>
      </c>
      <c r="J15" s="46">
        <v>2585.6</v>
      </c>
      <c r="K15" s="46">
        <v>3028.3</v>
      </c>
      <c r="L15" s="46">
        <v>3283.1</v>
      </c>
      <c r="M15" s="46">
        <v>3520.6</v>
      </c>
      <c r="N15" s="46">
        <v>3818.2</v>
      </c>
    </row>
    <row r="16" spans="1:16" x14ac:dyDescent="0.3">
      <c r="A16" s="69" t="s">
        <v>23</v>
      </c>
      <c r="B16" s="90">
        <v>320.3</v>
      </c>
      <c r="C16" s="90">
        <v>81</v>
      </c>
      <c r="D16" s="47">
        <v>93.6</v>
      </c>
      <c r="E16" s="47">
        <v>116</v>
      </c>
      <c r="F16" s="47">
        <v>132.5</v>
      </c>
      <c r="G16" s="47">
        <v>153.4</v>
      </c>
      <c r="H16" s="47">
        <v>178.6</v>
      </c>
      <c r="I16" s="47">
        <v>201.9</v>
      </c>
      <c r="J16" s="46">
        <v>217.8</v>
      </c>
      <c r="K16" s="46">
        <v>247.1</v>
      </c>
      <c r="L16" s="46">
        <v>265.89999999999998</v>
      </c>
      <c r="M16" s="46">
        <v>285.39999999999998</v>
      </c>
      <c r="N16" s="46">
        <v>315.10000000000002</v>
      </c>
    </row>
    <row r="17" spans="1:14" s="71" customFormat="1" x14ac:dyDescent="0.3">
      <c r="A17" s="68" t="s">
        <v>24</v>
      </c>
      <c r="B17" s="89">
        <v>11526.5</v>
      </c>
      <c r="C17" s="89">
        <v>1045.5</v>
      </c>
      <c r="D17" s="48">
        <v>1818.2999999999997</v>
      </c>
      <c r="E17" s="48">
        <v>2529.5</v>
      </c>
      <c r="F17" s="48">
        <v>3624.5</v>
      </c>
      <c r="G17" s="48">
        <v>4505.0999999999995</v>
      </c>
      <c r="H17" s="48">
        <v>5454.4999999999991</v>
      </c>
      <c r="I17" s="48">
        <v>6446.8</v>
      </c>
      <c r="J17" s="48">
        <v>7286.0000000000009</v>
      </c>
      <c r="K17" s="48">
        <v>8239.2999999999993</v>
      </c>
      <c r="L17" s="41">
        <v>9311.2999999999993</v>
      </c>
      <c r="M17" s="41">
        <v>10407.5</v>
      </c>
      <c r="N17" s="41">
        <v>11347.300000000001</v>
      </c>
    </row>
    <row r="18" spans="1:14" x14ac:dyDescent="0.3">
      <c r="A18" s="69" t="s">
        <v>25</v>
      </c>
      <c r="B18" s="90">
        <v>8796.6</v>
      </c>
      <c r="C18" s="90">
        <v>793.6</v>
      </c>
      <c r="D18" s="47">
        <v>1368.3</v>
      </c>
      <c r="E18" s="47">
        <v>1884.3</v>
      </c>
      <c r="F18" s="47">
        <v>2737.6</v>
      </c>
      <c r="G18" s="47">
        <v>3398.3</v>
      </c>
      <c r="H18" s="47">
        <v>4122.2</v>
      </c>
      <c r="I18" s="47">
        <v>4871.5</v>
      </c>
      <c r="J18" s="46">
        <v>5471</v>
      </c>
      <c r="K18" s="46">
        <v>6179.2</v>
      </c>
      <c r="L18" s="46">
        <v>7006.9</v>
      </c>
      <c r="M18" s="46">
        <v>7881.4</v>
      </c>
      <c r="N18" s="46">
        <v>8599.5</v>
      </c>
    </row>
    <row r="19" spans="1:14" x14ac:dyDescent="0.3">
      <c r="A19" s="69" t="s">
        <v>26</v>
      </c>
      <c r="B19" s="90">
        <v>2512.0000000000005</v>
      </c>
      <c r="C19" s="90">
        <v>201.9</v>
      </c>
      <c r="D19" s="47">
        <v>372.8</v>
      </c>
      <c r="E19" s="47">
        <v>557.29999999999995</v>
      </c>
      <c r="F19" s="47">
        <v>781.4</v>
      </c>
      <c r="G19" s="47">
        <v>982.4</v>
      </c>
      <c r="H19" s="47">
        <v>1197.8999999999999</v>
      </c>
      <c r="I19" s="47">
        <v>1420.9999999999998</v>
      </c>
      <c r="J19" s="47">
        <v>1647.2000000000003</v>
      </c>
      <c r="K19" s="47">
        <v>1882.5000000000002</v>
      </c>
      <c r="L19" s="46">
        <v>2099.3999999999996</v>
      </c>
      <c r="M19" s="46">
        <v>2313.8999999999996</v>
      </c>
      <c r="N19" s="46">
        <v>2525.1000000000004</v>
      </c>
    </row>
    <row r="20" spans="1:14" x14ac:dyDescent="0.3">
      <c r="A20" s="70" t="s">
        <v>27</v>
      </c>
      <c r="B20" s="90">
        <v>1286.7</v>
      </c>
      <c r="C20" s="90">
        <v>96.8</v>
      </c>
      <c r="D20" s="47">
        <v>186.8</v>
      </c>
      <c r="E20" s="47">
        <v>279.39999999999998</v>
      </c>
      <c r="F20" s="47">
        <v>399.1</v>
      </c>
      <c r="G20" s="47">
        <v>500.3</v>
      </c>
      <c r="H20" s="47">
        <v>611.4</v>
      </c>
      <c r="I20" s="47">
        <v>725.9</v>
      </c>
      <c r="J20" s="46">
        <v>837.6</v>
      </c>
      <c r="K20" s="46">
        <v>950.2</v>
      </c>
      <c r="L20" s="46">
        <v>1061.2</v>
      </c>
      <c r="M20" s="46">
        <v>1175.8</v>
      </c>
      <c r="N20" s="46">
        <v>1285.5999999999999</v>
      </c>
    </row>
    <row r="21" spans="1:14" x14ac:dyDescent="0.3">
      <c r="A21" s="70" t="s">
        <v>28</v>
      </c>
      <c r="B21" s="90">
        <v>222.4</v>
      </c>
      <c r="C21" s="90">
        <v>24.1</v>
      </c>
      <c r="D21" s="47">
        <v>39.200000000000003</v>
      </c>
      <c r="E21" s="47">
        <v>54.1</v>
      </c>
      <c r="F21" s="47">
        <v>73.7</v>
      </c>
      <c r="G21" s="47">
        <v>91.5</v>
      </c>
      <c r="H21" s="47">
        <v>109.69999999999999</v>
      </c>
      <c r="I21" s="47">
        <v>126.9</v>
      </c>
      <c r="J21" s="46">
        <v>143.1</v>
      </c>
      <c r="K21" s="46">
        <v>163.30000000000001</v>
      </c>
      <c r="L21" s="46">
        <v>186.2</v>
      </c>
      <c r="M21" s="46">
        <v>206.4</v>
      </c>
      <c r="N21" s="46">
        <v>232.5</v>
      </c>
    </row>
    <row r="22" spans="1:14" x14ac:dyDescent="0.3">
      <c r="A22" s="70" t="s">
        <v>29</v>
      </c>
      <c r="B22" s="90">
        <v>56</v>
      </c>
      <c r="C22" s="90">
        <v>3.7</v>
      </c>
      <c r="D22" s="47">
        <v>7.1</v>
      </c>
      <c r="E22" s="47">
        <v>10.200000000000001</v>
      </c>
      <c r="F22" s="47">
        <v>15.5</v>
      </c>
      <c r="G22" s="47">
        <v>20.3</v>
      </c>
      <c r="H22" s="47">
        <v>26.1</v>
      </c>
      <c r="I22" s="47">
        <v>31.7</v>
      </c>
      <c r="J22" s="46">
        <v>37.6</v>
      </c>
      <c r="K22" s="46">
        <v>43.6</v>
      </c>
      <c r="L22" s="46">
        <v>48.2</v>
      </c>
      <c r="M22" s="46">
        <v>52</v>
      </c>
      <c r="N22" s="46">
        <v>55.9</v>
      </c>
    </row>
    <row r="23" spans="1:14" x14ac:dyDescent="0.3">
      <c r="A23" s="70" t="s">
        <v>30</v>
      </c>
      <c r="B23" s="90">
        <v>5.2</v>
      </c>
      <c r="C23" s="90">
        <v>0.8</v>
      </c>
      <c r="D23" s="47">
        <v>1.1000000000000001</v>
      </c>
      <c r="E23" s="47">
        <v>1.3</v>
      </c>
      <c r="F23" s="47">
        <v>1.6</v>
      </c>
      <c r="G23" s="47">
        <v>2</v>
      </c>
      <c r="H23" s="47">
        <v>2.2999999999999998</v>
      </c>
      <c r="I23" s="47">
        <v>2.7</v>
      </c>
      <c r="J23" s="46">
        <v>3</v>
      </c>
      <c r="K23" s="46">
        <v>3.4</v>
      </c>
      <c r="L23" s="46">
        <v>3.8</v>
      </c>
      <c r="M23" s="46">
        <v>4.2</v>
      </c>
      <c r="N23" s="46">
        <v>5</v>
      </c>
    </row>
    <row r="24" spans="1:14" x14ac:dyDescent="0.3">
      <c r="A24" s="70" t="s">
        <v>31</v>
      </c>
      <c r="B24" s="90">
        <v>904.4</v>
      </c>
      <c r="C24" s="90">
        <v>72.599999999999994</v>
      </c>
      <c r="D24" s="47">
        <v>130</v>
      </c>
      <c r="E24" s="47">
        <v>199.3</v>
      </c>
      <c r="F24" s="47">
        <v>274.89999999999998</v>
      </c>
      <c r="G24" s="47">
        <v>348.5</v>
      </c>
      <c r="H24" s="47">
        <v>422.1</v>
      </c>
      <c r="I24" s="47">
        <v>509.4</v>
      </c>
      <c r="J24" s="46">
        <v>599.5</v>
      </c>
      <c r="K24" s="46">
        <v>693.4</v>
      </c>
      <c r="L24" s="46">
        <v>769.3</v>
      </c>
      <c r="M24" s="46">
        <v>842.3</v>
      </c>
      <c r="N24" s="46">
        <v>909.4</v>
      </c>
    </row>
    <row r="25" spans="1:14" x14ac:dyDescent="0.3">
      <c r="A25" s="70" t="s">
        <v>82</v>
      </c>
      <c r="B25" s="90">
        <v>11.4</v>
      </c>
      <c r="C25" s="90">
        <v>1</v>
      </c>
      <c r="D25" s="47">
        <v>2</v>
      </c>
      <c r="E25" s="47">
        <v>3.1</v>
      </c>
      <c r="F25" s="47">
        <v>4.0999999999999996</v>
      </c>
      <c r="G25" s="47">
        <v>5.2</v>
      </c>
      <c r="H25" s="47">
        <v>10.199999999999999</v>
      </c>
      <c r="I25" s="47">
        <v>7.1</v>
      </c>
      <c r="J25" s="46">
        <v>7.9</v>
      </c>
      <c r="K25" s="46">
        <v>8.9</v>
      </c>
      <c r="L25" s="46">
        <v>9.8000000000000007</v>
      </c>
      <c r="M25" s="46">
        <v>10.6</v>
      </c>
      <c r="N25" s="46">
        <v>11.6</v>
      </c>
    </row>
    <row r="26" spans="1:14" x14ac:dyDescent="0.3">
      <c r="A26" s="70" t="s">
        <v>83</v>
      </c>
      <c r="B26" s="90">
        <v>0.3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0.2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25.6</v>
      </c>
      <c r="C27" s="90">
        <v>2.9</v>
      </c>
      <c r="D27" s="47">
        <v>6.5</v>
      </c>
      <c r="E27" s="47">
        <v>9.8000000000000007</v>
      </c>
      <c r="F27" s="47">
        <v>12.4</v>
      </c>
      <c r="G27" s="47">
        <v>14.5</v>
      </c>
      <c r="H27" s="47">
        <v>16</v>
      </c>
      <c r="I27" s="47">
        <v>17.2</v>
      </c>
      <c r="J27" s="46">
        <v>18.3</v>
      </c>
      <c r="K27" s="46">
        <v>19.5</v>
      </c>
      <c r="L27" s="46">
        <v>20.7</v>
      </c>
      <c r="M27" s="46">
        <v>22.4</v>
      </c>
      <c r="N27" s="46">
        <v>24.8</v>
      </c>
    </row>
    <row r="28" spans="1:14" x14ac:dyDescent="0.3">
      <c r="A28" s="69" t="s">
        <v>32</v>
      </c>
      <c r="B28" s="90">
        <v>132.1</v>
      </c>
      <c r="C28" s="90">
        <v>35.9</v>
      </c>
      <c r="D28" s="47">
        <v>57.6</v>
      </c>
      <c r="E28" s="47">
        <v>68.3</v>
      </c>
      <c r="F28" s="47">
        <v>75.2</v>
      </c>
      <c r="G28" s="47">
        <v>80.2</v>
      </c>
      <c r="H28" s="47">
        <v>90.2</v>
      </c>
      <c r="I28" s="47">
        <v>97.2</v>
      </c>
      <c r="J28" s="46">
        <v>102</v>
      </c>
      <c r="K28" s="46">
        <v>111.8</v>
      </c>
      <c r="L28" s="46">
        <v>119.2</v>
      </c>
      <c r="M28" s="46">
        <v>124</v>
      </c>
      <c r="N28" s="46">
        <v>134.5</v>
      </c>
    </row>
    <row r="29" spans="1:14" x14ac:dyDescent="0.3">
      <c r="A29" s="69" t="s">
        <v>249</v>
      </c>
      <c r="B29" s="90">
        <v>85.8</v>
      </c>
      <c r="C29" s="90">
        <v>14.1</v>
      </c>
      <c r="D29" s="47">
        <v>19.600000000000001</v>
      </c>
      <c r="E29" s="47">
        <v>19.600000000000001</v>
      </c>
      <c r="F29" s="47">
        <v>30.3</v>
      </c>
      <c r="G29" s="47">
        <v>44.2</v>
      </c>
      <c r="H29" s="47">
        <v>44.2</v>
      </c>
      <c r="I29" s="47">
        <v>57.1</v>
      </c>
      <c r="J29" s="46">
        <v>65.8</v>
      </c>
      <c r="K29" s="46">
        <v>65.8</v>
      </c>
      <c r="L29" s="46">
        <v>85.8</v>
      </c>
      <c r="M29" s="46">
        <v>88.2</v>
      </c>
      <c r="N29" s="46">
        <v>88.2</v>
      </c>
    </row>
    <row r="30" spans="1:14" x14ac:dyDescent="0.3">
      <c r="A30" s="68" t="s">
        <v>33</v>
      </c>
      <c r="B30" s="89">
        <v>37.1</v>
      </c>
      <c r="C30" s="89">
        <v>2.9</v>
      </c>
      <c r="D30" s="48">
        <v>5.7</v>
      </c>
      <c r="E30" s="48">
        <v>8.6</v>
      </c>
      <c r="F30" s="48">
        <v>11.4</v>
      </c>
      <c r="G30" s="48">
        <v>14.4</v>
      </c>
      <c r="H30" s="48">
        <v>17.600000000000001</v>
      </c>
      <c r="I30" s="48">
        <v>21.1</v>
      </c>
      <c r="J30" s="41">
        <v>24.4</v>
      </c>
      <c r="K30" s="41">
        <v>27.3</v>
      </c>
      <c r="L30" s="41">
        <v>31</v>
      </c>
      <c r="M30" s="41">
        <v>35.299999999999997</v>
      </c>
      <c r="N30" s="41">
        <v>39.799999999999997</v>
      </c>
    </row>
    <row r="31" spans="1:14" x14ac:dyDescent="0.3">
      <c r="A31" s="68" t="s">
        <v>85</v>
      </c>
      <c r="B31" s="89">
        <v>21</v>
      </c>
      <c r="C31" s="89">
        <v>0.1</v>
      </c>
      <c r="D31" s="48">
        <v>0.3</v>
      </c>
      <c r="E31" s="48">
        <v>0.5</v>
      </c>
      <c r="F31" s="48">
        <v>0.6</v>
      </c>
      <c r="G31" s="48">
        <v>0.8</v>
      </c>
      <c r="H31" s="48">
        <v>0.9</v>
      </c>
      <c r="I31" s="48">
        <v>1</v>
      </c>
      <c r="J31" s="41">
        <v>1.1000000000000001</v>
      </c>
      <c r="K31" s="41">
        <v>1.2</v>
      </c>
      <c r="L31" s="41">
        <v>1.4</v>
      </c>
      <c r="M31" s="41">
        <v>1.5</v>
      </c>
      <c r="N31" s="41">
        <v>1.6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</row>
    <row r="33" spans="1:14" x14ac:dyDescent="0.3">
      <c r="A33" s="68" t="s">
        <v>35</v>
      </c>
      <c r="B33" s="89">
        <v>1134.8</v>
      </c>
      <c r="C33" s="89">
        <v>67</v>
      </c>
      <c r="D33" s="48">
        <v>120.3</v>
      </c>
      <c r="E33" s="48">
        <v>217.2</v>
      </c>
      <c r="F33" s="48">
        <v>340.20000000000005</v>
      </c>
      <c r="G33" s="48">
        <v>423.79999999999995</v>
      </c>
      <c r="H33" s="48">
        <v>491.4</v>
      </c>
      <c r="I33" s="48">
        <v>634.70000000000005</v>
      </c>
      <c r="J33" s="48">
        <v>879.9</v>
      </c>
      <c r="K33" s="48">
        <v>939.5</v>
      </c>
      <c r="L33" s="41">
        <v>1058.3</v>
      </c>
      <c r="M33" s="41">
        <v>1162.8000000000002</v>
      </c>
      <c r="N33" s="41">
        <v>1285</v>
      </c>
    </row>
    <row r="34" spans="1:14" x14ac:dyDescent="0.3">
      <c r="A34" s="68" t="s">
        <v>36</v>
      </c>
      <c r="B34" s="89">
        <v>389.8</v>
      </c>
      <c r="C34" s="89">
        <v>0.6</v>
      </c>
      <c r="D34" s="48">
        <v>1.3</v>
      </c>
      <c r="E34" s="48">
        <v>3.3</v>
      </c>
      <c r="F34" s="48">
        <v>2.2999999999999998</v>
      </c>
      <c r="G34" s="48">
        <v>2.7</v>
      </c>
      <c r="H34" s="48">
        <v>5.0999999999999996</v>
      </c>
      <c r="I34" s="48">
        <v>83.7</v>
      </c>
      <c r="J34" s="41">
        <v>118.7</v>
      </c>
      <c r="K34" s="41">
        <v>119.3</v>
      </c>
      <c r="L34" s="41">
        <v>120.2</v>
      </c>
      <c r="M34" s="41">
        <v>121</v>
      </c>
      <c r="N34" s="41">
        <v>168</v>
      </c>
    </row>
    <row r="35" spans="1:14" x14ac:dyDescent="0.3">
      <c r="A35" s="72" t="s">
        <v>37</v>
      </c>
      <c r="B35" s="89">
        <v>364.1</v>
      </c>
      <c r="C35" s="89">
        <v>34.799999999999997</v>
      </c>
      <c r="D35" s="48">
        <v>58.1</v>
      </c>
      <c r="E35" s="48">
        <v>119.7</v>
      </c>
      <c r="F35" s="48">
        <v>142.9</v>
      </c>
      <c r="G35" s="48">
        <v>184.3</v>
      </c>
      <c r="H35" s="48">
        <v>215.8</v>
      </c>
      <c r="I35" s="48">
        <v>253.8</v>
      </c>
      <c r="J35" s="41">
        <v>283.39999999999998</v>
      </c>
      <c r="K35" s="41">
        <v>311.5</v>
      </c>
      <c r="L35" s="41">
        <v>344.8</v>
      </c>
      <c r="M35" s="41">
        <v>373.3</v>
      </c>
      <c r="N35" s="41">
        <v>402.1</v>
      </c>
    </row>
    <row r="36" spans="1:14" x14ac:dyDescent="0.3">
      <c r="A36" s="68" t="s">
        <v>38</v>
      </c>
      <c r="B36" s="89">
        <v>7.5</v>
      </c>
      <c r="C36" s="89">
        <v>0.3</v>
      </c>
      <c r="D36" s="48">
        <v>1.4</v>
      </c>
      <c r="E36" s="48">
        <v>2.8</v>
      </c>
      <c r="F36" s="48">
        <v>3.7</v>
      </c>
      <c r="G36" s="48">
        <v>4.4000000000000004</v>
      </c>
      <c r="H36" s="48">
        <v>5.2</v>
      </c>
      <c r="I36" s="48">
        <v>5.7</v>
      </c>
      <c r="J36" s="41">
        <v>7.4</v>
      </c>
      <c r="K36" s="41">
        <v>7.8</v>
      </c>
      <c r="L36" s="41">
        <v>9.4</v>
      </c>
      <c r="M36" s="41">
        <v>9.8000000000000007</v>
      </c>
      <c r="N36" s="41">
        <v>11.2</v>
      </c>
    </row>
    <row r="37" spans="1:14" x14ac:dyDescent="0.3">
      <c r="A37" s="68" t="s">
        <v>238</v>
      </c>
      <c r="B37" s="89">
        <v>6.8</v>
      </c>
      <c r="C37" s="89">
        <v>0</v>
      </c>
      <c r="D37" s="48">
        <v>0</v>
      </c>
      <c r="E37" s="48">
        <v>0</v>
      </c>
      <c r="F37" s="48">
        <v>0.8</v>
      </c>
      <c r="G37" s="48">
        <v>1.2000000000000002</v>
      </c>
      <c r="H37" s="48">
        <v>2.5</v>
      </c>
      <c r="I37" s="48">
        <v>3.3</v>
      </c>
      <c r="J37" s="41">
        <v>3.3</v>
      </c>
      <c r="K37" s="41">
        <v>3.3</v>
      </c>
      <c r="L37" s="41">
        <v>6.1</v>
      </c>
      <c r="M37" s="41">
        <v>6.1</v>
      </c>
      <c r="N37" s="41">
        <v>9.6</v>
      </c>
    </row>
    <row r="38" spans="1:14" x14ac:dyDescent="0.3">
      <c r="A38" s="68" t="s">
        <v>239</v>
      </c>
      <c r="B38" s="89">
        <v>366.59999999999997</v>
      </c>
      <c r="C38" s="89">
        <v>31.299999999999997</v>
      </c>
      <c r="D38" s="48">
        <v>59.5</v>
      </c>
      <c r="E38" s="48">
        <v>91.4</v>
      </c>
      <c r="F38" s="48">
        <v>190.5</v>
      </c>
      <c r="G38" s="48">
        <v>231.2</v>
      </c>
      <c r="H38" s="48">
        <v>262.8</v>
      </c>
      <c r="I38" s="48">
        <v>288.2</v>
      </c>
      <c r="J38" s="41">
        <v>467.1</v>
      </c>
      <c r="K38" s="41">
        <v>497.6</v>
      </c>
      <c r="L38" s="41">
        <v>577.79999999999995</v>
      </c>
      <c r="M38" s="41">
        <v>652.6</v>
      </c>
      <c r="N38" s="41">
        <v>694.1</v>
      </c>
    </row>
    <row r="39" spans="1:14" x14ac:dyDescent="0.3">
      <c r="A39" s="68" t="s">
        <v>42</v>
      </c>
      <c r="B39" s="89">
        <v>4491.2</v>
      </c>
      <c r="C39" s="89">
        <v>2.9</v>
      </c>
      <c r="D39" s="48">
        <v>97.3</v>
      </c>
      <c r="E39" s="48">
        <v>202.5</v>
      </c>
      <c r="F39" s="48">
        <v>295</v>
      </c>
      <c r="G39" s="48">
        <v>516.9</v>
      </c>
      <c r="H39" s="48">
        <v>632.20000000000005</v>
      </c>
      <c r="I39" s="48">
        <v>859.4</v>
      </c>
      <c r="J39" s="48">
        <v>1063.9000000000001</v>
      </c>
      <c r="K39" s="48">
        <v>1159.8</v>
      </c>
      <c r="L39" s="41">
        <v>1293.2</v>
      </c>
      <c r="M39" s="41">
        <v>1452.1</v>
      </c>
      <c r="N39" s="41">
        <v>2227.6</v>
      </c>
    </row>
    <row r="40" spans="1:14" x14ac:dyDescent="0.3">
      <c r="A40" s="68" t="s">
        <v>87</v>
      </c>
      <c r="B40" s="89">
        <v>41.199999999999996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1">
        <v>0</v>
      </c>
      <c r="K40" s="41">
        <v>0.1</v>
      </c>
      <c r="L40" s="41">
        <v>0.1</v>
      </c>
      <c r="M40" s="41">
        <v>0.1</v>
      </c>
      <c r="N40" s="41">
        <v>39.9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4450</v>
      </c>
      <c r="C42" s="89">
        <v>2.9</v>
      </c>
      <c r="D42" s="48">
        <v>97.3</v>
      </c>
      <c r="E42" s="48">
        <v>202.5</v>
      </c>
      <c r="F42" s="48">
        <v>295</v>
      </c>
      <c r="G42" s="48">
        <v>516.9</v>
      </c>
      <c r="H42" s="48">
        <v>632.20000000000005</v>
      </c>
      <c r="I42" s="48">
        <v>859.4</v>
      </c>
      <c r="J42" s="41">
        <v>1063.9000000000001</v>
      </c>
      <c r="K42" s="41">
        <v>1159.7</v>
      </c>
      <c r="L42" s="41">
        <v>1293.1000000000001</v>
      </c>
      <c r="M42" s="41">
        <v>1452</v>
      </c>
      <c r="N42" s="41">
        <v>2187.6999999999998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259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260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1193.0999999999999</v>
      </c>
      <c r="D52" s="56">
        <v>1870.7</v>
      </c>
      <c r="E52" s="56">
        <v>1896.8</v>
      </c>
      <c r="F52" s="56">
        <v>1532.5</v>
      </c>
      <c r="G52" s="56">
        <v>1686.9</v>
      </c>
      <c r="H52" s="56">
        <v>1927.8</v>
      </c>
      <c r="I52" s="56">
        <v>1373</v>
      </c>
      <c r="J52" s="41">
        <v>1701.6</v>
      </c>
      <c r="K52" s="41">
        <v>1355.8</v>
      </c>
      <c r="L52" s="41">
        <v>1961</v>
      </c>
      <c r="M52" s="41">
        <v>2381.6999999999998</v>
      </c>
      <c r="N52" s="41">
        <v>3490.7</v>
      </c>
    </row>
    <row r="53" spans="1:14" x14ac:dyDescent="0.3">
      <c r="A53" s="77" t="s">
        <v>227</v>
      </c>
      <c r="B53" s="47">
        <v>0</v>
      </c>
      <c r="C53" s="47">
        <v>185.3</v>
      </c>
      <c r="D53" s="47">
        <v>0</v>
      </c>
      <c r="E53" s="47">
        <v>235.9</v>
      </c>
      <c r="F53" s="47">
        <v>31.5</v>
      </c>
      <c r="G53" s="47">
        <v>140.9</v>
      </c>
      <c r="H53" s="47">
        <v>49.6</v>
      </c>
      <c r="I53" s="47">
        <v>23.7</v>
      </c>
      <c r="J53" s="92">
        <v>26</v>
      </c>
      <c r="K53" s="92">
        <v>3</v>
      </c>
      <c r="L53" s="92">
        <v>242.9</v>
      </c>
      <c r="M53" s="92">
        <v>90.4</v>
      </c>
      <c r="N53" s="92">
        <v>30.1</v>
      </c>
    </row>
    <row r="54" spans="1:14" x14ac:dyDescent="0.3">
      <c r="A54" s="76" t="s">
        <v>228</v>
      </c>
      <c r="B54" s="48">
        <v>0</v>
      </c>
      <c r="C54" s="48">
        <v>2.7</v>
      </c>
      <c r="D54" s="48">
        <v>13.6</v>
      </c>
      <c r="E54" s="48">
        <v>61.1</v>
      </c>
      <c r="F54" s="48">
        <v>43.2</v>
      </c>
      <c r="G54" s="48">
        <v>30.6</v>
      </c>
      <c r="H54" s="48">
        <v>25.9</v>
      </c>
      <c r="I54" s="48">
        <v>25.5</v>
      </c>
      <c r="J54" s="41">
        <v>48.1</v>
      </c>
      <c r="K54" s="41">
        <v>57.6</v>
      </c>
      <c r="L54" s="41">
        <v>40.4</v>
      </c>
      <c r="M54" s="41">
        <v>108.5</v>
      </c>
      <c r="N54" s="41">
        <v>714.6</v>
      </c>
    </row>
    <row r="55" spans="1:14" x14ac:dyDescent="0.3">
      <c r="A55" s="57" t="s">
        <v>47</v>
      </c>
      <c r="B55" s="48">
        <v>26945.399999999998</v>
      </c>
      <c r="C55" s="48">
        <v>1196.1000000000001</v>
      </c>
      <c r="D55" s="48">
        <v>3081.6000000000004</v>
      </c>
      <c r="E55" s="48">
        <v>5040.8</v>
      </c>
      <c r="F55" s="48">
        <v>6617.4000000000005</v>
      </c>
      <c r="G55" s="48">
        <v>8335.6999999999989</v>
      </c>
      <c r="H55" s="48">
        <v>10290.1</v>
      </c>
      <c r="I55" s="48">
        <v>11689.099999999999</v>
      </c>
      <c r="J55" s="48">
        <v>13440.599999999999</v>
      </c>
      <c r="K55" s="48">
        <v>14854.3</v>
      </c>
      <c r="L55" s="41">
        <v>16857.200000000004</v>
      </c>
      <c r="M55" s="41">
        <v>19347.800000000003</v>
      </c>
      <c r="N55" s="41">
        <v>23554.600000000002</v>
      </c>
    </row>
    <row r="56" spans="1:14" x14ac:dyDescent="0.3">
      <c r="A56" s="57" t="s">
        <v>48</v>
      </c>
      <c r="B56" s="48">
        <v>22831.599999999999</v>
      </c>
      <c r="C56" s="48">
        <v>1183</v>
      </c>
      <c r="D56" s="48">
        <v>2972.3</v>
      </c>
      <c r="E56" s="48">
        <v>4791.6000000000004</v>
      </c>
      <c r="F56" s="48">
        <v>6284.4000000000005</v>
      </c>
      <c r="G56" s="48">
        <v>7816.6999999999989</v>
      </c>
      <c r="H56" s="48">
        <v>9678</v>
      </c>
      <c r="I56" s="48">
        <v>10984.699999999999</v>
      </c>
      <c r="J56" s="48">
        <v>12564.599999999999</v>
      </c>
      <c r="K56" s="48">
        <v>13854.199999999999</v>
      </c>
      <c r="L56" s="41">
        <v>15533.900000000001</v>
      </c>
      <c r="M56" s="41">
        <v>17751.000000000004</v>
      </c>
      <c r="N56" s="41">
        <v>20847.7</v>
      </c>
    </row>
    <row r="57" spans="1:14" x14ac:dyDescent="0.3">
      <c r="A57" s="58" t="s">
        <v>95</v>
      </c>
      <c r="B57" s="48">
        <v>2632.9</v>
      </c>
      <c r="C57" s="48">
        <v>0.2</v>
      </c>
      <c r="D57" s="48">
        <v>198.9</v>
      </c>
      <c r="E57" s="48">
        <v>391.9</v>
      </c>
      <c r="F57" s="48">
        <v>592.1</v>
      </c>
      <c r="G57" s="48">
        <v>793.1</v>
      </c>
      <c r="H57" s="48">
        <v>1018</v>
      </c>
      <c r="I57" s="48">
        <v>1238.8</v>
      </c>
      <c r="J57" s="41">
        <v>1455.1</v>
      </c>
      <c r="K57" s="41">
        <v>1718.7</v>
      </c>
      <c r="L57" s="41">
        <v>1931.6</v>
      </c>
      <c r="M57" s="41">
        <v>2153.6</v>
      </c>
      <c r="N57" s="41">
        <v>2701.3</v>
      </c>
    </row>
    <row r="58" spans="1:14" x14ac:dyDescent="0.3">
      <c r="A58" s="57" t="s">
        <v>50</v>
      </c>
      <c r="B58" s="48">
        <v>931</v>
      </c>
      <c r="C58" s="48">
        <v>0.4</v>
      </c>
      <c r="D58" s="48">
        <v>73.7</v>
      </c>
      <c r="E58" s="48">
        <v>145.30000000000001</v>
      </c>
      <c r="F58" s="48">
        <v>219.3</v>
      </c>
      <c r="G58" s="48">
        <v>293</v>
      </c>
      <c r="H58" s="48">
        <v>373.4</v>
      </c>
      <c r="I58" s="48">
        <v>454.1</v>
      </c>
      <c r="J58" s="41">
        <v>533.6</v>
      </c>
      <c r="K58" s="41">
        <v>628.9</v>
      </c>
      <c r="L58" s="41">
        <v>706.5</v>
      </c>
      <c r="M58" s="41">
        <v>787.9</v>
      </c>
      <c r="N58" s="41">
        <v>982.4</v>
      </c>
    </row>
    <row r="59" spans="1:14" x14ac:dyDescent="0.3">
      <c r="A59" s="57" t="s">
        <v>51</v>
      </c>
      <c r="B59" s="48">
        <v>5899.7999999999993</v>
      </c>
      <c r="C59" s="48">
        <v>63.4</v>
      </c>
      <c r="D59" s="48">
        <v>249.6</v>
      </c>
      <c r="E59" s="48">
        <v>494.6</v>
      </c>
      <c r="F59" s="48">
        <v>624.9</v>
      </c>
      <c r="G59" s="48">
        <v>819.3</v>
      </c>
      <c r="H59" s="48">
        <v>975.3</v>
      </c>
      <c r="I59" s="48">
        <v>1089.5999999999999</v>
      </c>
      <c r="J59" s="41">
        <v>1271</v>
      </c>
      <c r="K59" s="41">
        <v>1408.2</v>
      </c>
      <c r="L59" s="41">
        <v>1594.4</v>
      </c>
      <c r="M59" s="41">
        <v>1828.1</v>
      </c>
      <c r="N59" s="41">
        <v>2340.9</v>
      </c>
    </row>
    <row r="60" spans="1:14" x14ac:dyDescent="0.3">
      <c r="A60" s="57" t="s">
        <v>52</v>
      </c>
      <c r="B60" s="48">
        <v>12277.9</v>
      </c>
      <c r="C60" s="48">
        <v>933.7</v>
      </c>
      <c r="D60" s="48">
        <v>2264.8000000000002</v>
      </c>
      <c r="E60" s="48">
        <v>3338.6000000000004</v>
      </c>
      <c r="F60" s="48">
        <v>4395.4000000000005</v>
      </c>
      <c r="G60" s="48">
        <v>5317.6999999999989</v>
      </c>
      <c r="H60" s="48">
        <v>6668.1</v>
      </c>
      <c r="I60" s="48">
        <v>7535.2999999999993</v>
      </c>
      <c r="J60" s="48">
        <v>8612.1</v>
      </c>
      <c r="K60" s="48">
        <v>9402.5</v>
      </c>
      <c r="L60" s="48">
        <v>10362.600000000002</v>
      </c>
      <c r="M60" s="41">
        <v>11952.2</v>
      </c>
      <c r="N60" s="41">
        <v>13763.800000000001</v>
      </c>
    </row>
    <row r="61" spans="1:14" x14ac:dyDescent="0.3">
      <c r="A61" s="59" t="s">
        <v>53</v>
      </c>
      <c r="B61" s="47">
        <v>4216.1000000000004</v>
      </c>
      <c r="C61" s="47">
        <v>424.1</v>
      </c>
      <c r="D61" s="47">
        <v>789.2</v>
      </c>
      <c r="E61" s="47">
        <v>1269.7</v>
      </c>
      <c r="F61" s="47">
        <v>1721.3</v>
      </c>
      <c r="G61" s="47">
        <v>2095.6999999999998</v>
      </c>
      <c r="H61" s="47">
        <v>2496.4</v>
      </c>
      <c r="I61" s="47">
        <v>2825.9</v>
      </c>
      <c r="J61" s="46">
        <v>3267.3</v>
      </c>
      <c r="K61" s="46">
        <v>3573.5</v>
      </c>
      <c r="L61" s="46">
        <v>4033.1</v>
      </c>
      <c r="M61" s="46">
        <v>4911.3</v>
      </c>
      <c r="N61" s="46">
        <v>5882.4</v>
      </c>
    </row>
    <row r="62" spans="1:14" x14ac:dyDescent="0.3">
      <c r="A62" s="59" t="s">
        <v>92</v>
      </c>
      <c r="B62" s="47">
        <v>5492.4</v>
      </c>
      <c r="C62" s="47">
        <v>414.6</v>
      </c>
      <c r="D62" s="47">
        <v>1176.9000000000001</v>
      </c>
      <c r="E62" s="47">
        <v>1632.1</v>
      </c>
      <c r="F62" s="47">
        <v>2059.8000000000002</v>
      </c>
      <c r="G62" s="47">
        <v>2473.1</v>
      </c>
      <c r="H62" s="47">
        <v>3248.4</v>
      </c>
      <c r="I62" s="47">
        <v>3663</v>
      </c>
      <c r="J62" s="46">
        <v>4031</v>
      </c>
      <c r="K62" s="46">
        <v>4400.2</v>
      </c>
      <c r="L62" s="46">
        <v>4826.1000000000004</v>
      </c>
      <c r="M62" s="46">
        <v>5371.6</v>
      </c>
      <c r="N62" s="46">
        <v>5687.8</v>
      </c>
    </row>
    <row r="63" spans="1:14" x14ac:dyDescent="0.3">
      <c r="A63" s="60" t="s">
        <v>93</v>
      </c>
      <c r="B63" s="47">
        <v>1446.1</v>
      </c>
      <c r="C63" s="47">
        <v>3.5</v>
      </c>
      <c r="D63" s="47">
        <v>91.2</v>
      </c>
      <c r="E63" s="47">
        <v>162.5</v>
      </c>
      <c r="F63" s="47">
        <v>251.5</v>
      </c>
      <c r="G63" s="47">
        <v>298</v>
      </c>
      <c r="H63" s="47">
        <v>384</v>
      </c>
      <c r="I63" s="47">
        <v>418.1</v>
      </c>
      <c r="J63" s="46">
        <v>592.4</v>
      </c>
      <c r="K63" s="46">
        <v>622.20000000000005</v>
      </c>
      <c r="L63" s="46">
        <v>629.70000000000005</v>
      </c>
      <c r="M63" s="46">
        <v>695.6</v>
      </c>
      <c r="N63" s="46">
        <v>1148.0999999999999</v>
      </c>
    </row>
    <row r="64" spans="1:14" x14ac:dyDescent="0.3">
      <c r="A64" s="59" t="s">
        <v>235</v>
      </c>
      <c r="B64" s="47">
        <v>6</v>
      </c>
      <c r="C64" s="47">
        <v>0.2</v>
      </c>
      <c r="D64" s="47">
        <v>0.3</v>
      </c>
      <c r="E64" s="47">
        <v>0.4</v>
      </c>
      <c r="F64" s="47">
        <v>0.5</v>
      </c>
      <c r="G64" s="47">
        <v>0.7</v>
      </c>
      <c r="H64" s="47">
        <v>0.8</v>
      </c>
      <c r="I64" s="47">
        <v>0.9</v>
      </c>
      <c r="J64" s="46">
        <v>1</v>
      </c>
      <c r="K64" s="46">
        <v>1</v>
      </c>
      <c r="L64" s="46">
        <v>1.1000000000000001</v>
      </c>
      <c r="M64" s="46">
        <v>14.3</v>
      </c>
      <c r="N64" s="46">
        <v>16.5</v>
      </c>
    </row>
    <row r="65" spans="1:14" x14ac:dyDescent="0.3">
      <c r="A65" s="59" t="s">
        <v>97</v>
      </c>
      <c r="B65" s="47">
        <v>1117.3</v>
      </c>
      <c r="C65" s="47">
        <v>91.3</v>
      </c>
      <c r="D65" s="47">
        <v>207.2</v>
      </c>
      <c r="E65" s="47">
        <v>273.89999999999998</v>
      </c>
      <c r="F65" s="47">
        <v>362.3</v>
      </c>
      <c r="G65" s="47">
        <v>450.2</v>
      </c>
      <c r="H65" s="47">
        <v>538.5</v>
      </c>
      <c r="I65" s="47">
        <v>627.4</v>
      </c>
      <c r="J65" s="46">
        <v>720.4</v>
      </c>
      <c r="K65" s="46">
        <v>805.6</v>
      </c>
      <c r="L65" s="46">
        <v>872.6</v>
      </c>
      <c r="M65" s="46">
        <v>959.4</v>
      </c>
      <c r="N65" s="46">
        <v>1029</v>
      </c>
    </row>
    <row r="66" spans="1:14" x14ac:dyDescent="0.3">
      <c r="A66" s="57" t="s">
        <v>58</v>
      </c>
      <c r="B66" s="48">
        <v>1090</v>
      </c>
      <c r="C66" s="48">
        <v>185.3</v>
      </c>
      <c r="D66" s="48">
        <v>185.3</v>
      </c>
      <c r="E66" s="48">
        <v>421.2</v>
      </c>
      <c r="F66" s="48">
        <v>452.7</v>
      </c>
      <c r="G66" s="48">
        <v>593.6</v>
      </c>
      <c r="H66" s="79">
        <v>643.20000000000005</v>
      </c>
      <c r="I66" s="79">
        <v>666.9</v>
      </c>
      <c r="J66" s="41">
        <v>692.8</v>
      </c>
      <c r="K66" s="41">
        <v>695.9</v>
      </c>
      <c r="L66" s="41">
        <v>938.8</v>
      </c>
      <c r="M66" s="41">
        <v>1029.2</v>
      </c>
      <c r="N66" s="41">
        <v>1059.3</v>
      </c>
    </row>
    <row r="67" spans="1:14" x14ac:dyDescent="0.3">
      <c r="A67" s="57" t="s">
        <v>59</v>
      </c>
      <c r="B67" s="48">
        <v>4113.8</v>
      </c>
      <c r="C67" s="48">
        <v>13.9</v>
      </c>
      <c r="D67" s="48">
        <v>111.5</v>
      </c>
      <c r="E67" s="48">
        <v>251.8</v>
      </c>
      <c r="F67" s="48">
        <v>335.59999999999997</v>
      </c>
      <c r="G67" s="48">
        <v>521.4</v>
      </c>
      <c r="H67" s="48">
        <v>616.1</v>
      </c>
      <c r="I67" s="48">
        <v>709.5</v>
      </c>
      <c r="J67" s="48">
        <v>879</v>
      </c>
      <c r="K67" s="48">
        <v>1002.2</v>
      </c>
      <c r="L67" s="41">
        <v>1328.4</v>
      </c>
      <c r="M67" s="41">
        <v>1603.5</v>
      </c>
      <c r="N67" s="41">
        <v>2707</v>
      </c>
    </row>
    <row r="68" spans="1:14" x14ac:dyDescent="0.3">
      <c r="A68" s="57" t="s">
        <v>60</v>
      </c>
      <c r="B68" s="48">
        <v>2258.4</v>
      </c>
      <c r="C68" s="48">
        <v>3</v>
      </c>
      <c r="D68" s="48">
        <v>17.8</v>
      </c>
      <c r="E68" s="48">
        <v>80.2</v>
      </c>
      <c r="F68" s="48">
        <v>124.3</v>
      </c>
      <c r="G68" s="48">
        <v>155.6</v>
      </c>
      <c r="H68" s="48">
        <v>182.3</v>
      </c>
      <c r="I68" s="48">
        <v>208.3</v>
      </c>
      <c r="J68" s="41">
        <v>258.2</v>
      </c>
      <c r="K68" s="41">
        <v>316.10000000000002</v>
      </c>
      <c r="L68" s="41">
        <v>358.1</v>
      </c>
      <c r="M68" s="41">
        <v>466.9</v>
      </c>
      <c r="N68" s="41">
        <v>1183</v>
      </c>
    </row>
    <row r="69" spans="1:14" x14ac:dyDescent="0.3">
      <c r="A69" s="57" t="s">
        <v>61</v>
      </c>
      <c r="B69" s="48">
        <v>1855.4</v>
      </c>
      <c r="C69" s="48">
        <v>10.9</v>
      </c>
      <c r="D69" s="48">
        <v>93.7</v>
      </c>
      <c r="E69" s="48">
        <v>171.6</v>
      </c>
      <c r="F69" s="48">
        <v>211.29999999999998</v>
      </c>
      <c r="G69" s="48">
        <v>365.79999999999995</v>
      </c>
      <c r="H69" s="48">
        <v>433.8</v>
      </c>
      <c r="I69" s="48">
        <v>501.2</v>
      </c>
      <c r="J69" s="48">
        <v>620.79999999999995</v>
      </c>
      <c r="K69" s="48">
        <v>686.1</v>
      </c>
      <c r="L69" s="41">
        <v>970.3</v>
      </c>
      <c r="M69" s="41">
        <v>1136.5999999999999</v>
      </c>
      <c r="N69" s="41">
        <v>1524</v>
      </c>
    </row>
    <row r="70" spans="1:14" x14ac:dyDescent="0.3">
      <c r="A70" s="59" t="s">
        <v>62</v>
      </c>
      <c r="B70" s="47">
        <v>792.1</v>
      </c>
      <c r="C70" s="47">
        <v>8.4</v>
      </c>
      <c r="D70" s="47">
        <v>80.2</v>
      </c>
      <c r="E70" s="47">
        <v>141</v>
      </c>
      <c r="F70" s="47">
        <v>174</v>
      </c>
      <c r="G70" s="47">
        <v>280.89999999999998</v>
      </c>
      <c r="H70" s="47">
        <v>340.6</v>
      </c>
      <c r="I70" s="47">
        <v>394.4</v>
      </c>
      <c r="J70" s="46">
        <v>501.2</v>
      </c>
      <c r="K70" s="46">
        <v>552.20000000000005</v>
      </c>
      <c r="L70" s="46">
        <v>821.9</v>
      </c>
      <c r="M70" s="46">
        <v>954.3</v>
      </c>
      <c r="N70" s="46">
        <v>1235.7</v>
      </c>
    </row>
    <row r="71" spans="1:14" x14ac:dyDescent="0.3">
      <c r="A71" s="59" t="s">
        <v>54</v>
      </c>
      <c r="B71" s="47">
        <v>30.4</v>
      </c>
      <c r="C71" s="47">
        <v>0.6</v>
      </c>
      <c r="D71" s="47">
        <v>7.2</v>
      </c>
      <c r="E71" s="47">
        <v>8.8000000000000007</v>
      </c>
      <c r="F71" s="47">
        <v>9.6999999999999993</v>
      </c>
      <c r="G71" s="47">
        <v>10.9</v>
      </c>
      <c r="H71" s="47">
        <v>12.8</v>
      </c>
      <c r="I71" s="47">
        <v>15.8</v>
      </c>
      <c r="J71" s="46">
        <v>17.2</v>
      </c>
      <c r="K71" s="46">
        <v>17.899999999999999</v>
      </c>
      <c r="L71" s="46">
        <v>20.399999999999999</v>
      </c>
      <c r="M71" s="46">
        <v>21.7</v>
      </c>
      <c r="N71" s="46">
        <v>28.8</v>
      </c>
    </row>
    <row r="72" spans="1:14" x14ac:dyDescent="0.3">
      <c r="A72" s="60" t="s">
        <v>96</v>
      </c>
      <c r="B72" s="47">
        <v>1032.9000000000001</v>
      </c>
      <c r="C72" s="47">
        <v>1.8</v>
      </c>
      <c r="D72" s="47">
        <v>6.1</v>
      </c>
      <c r="E72" s="47">
        <v>21.6</v>
      </c>
      <c r="F72" s="47">
        <v>27.4</v>
      </c>
      <c r="G72" s="47">
        <v>73.2</v>
      </c>
      <c r="H72" s="47">
        <v>79.599999999999994</v>
      </c>
      <c r="I72" s="47">
        <v>90</v>
      </c>
      <c r="J72" s="46">
        <v>101.4</v>
      </c>
      <c r="K72" s="46">
        <v>114</v>
      </c>
      <c r="L72" s="46">
        <v>126</v>
      </c>
      <c r="M72" s="46">
        <v>158.29999999999998</v>
      </c>
      <c r="N72" s="46">
        <v>256.39999999999998</v>
      </c>
    </row>
    <row r="73" spans="1:14" x14ac:dyDescent="0.3">
      <c r="A73" s="59" t="s">
        <v>97</v>
      </c>
      <c r="B73" s="47">
        <v>0</v>
      </c>
      <c r="C73" s="47">
        <v>0.1</v>
      </c>
      <c r="D73" s="47">
        <v>0.2</v>
      </c>
      <c r="E73" s="47">
        <v>0.2</v>
      </c>
      <c r="F73" s="47">
        <v>0.2</v>
      </c>
      <c r="G73" s="47">
        <v>0.8</v>
      </c>
      <c r="H73" s="47">
        <v>0.8</v>
      </c>
      <c r="I73" s="47">
        <v>1</v>
      </c>
      <c r="J73" s="46">
        <v>1</v>
      </c>
      <c r="K73" s="46">
        <v>2</v>
      </c>
      <c r="L73" s="46">
        <v>2</v>
      </c>
      <c r="M73" s="46">
        <v>2.2999999999999998</v>
      </c>
      <c r="N73" s="46">
        <v>3.1</v>
      </c>
    </row>
    <row r="74" spans="1:14" x14ac:dyDescent="0.3">
      <c r="A74" s="61" t="s">
        <v>64</v>
      </c>
      <c r="B74" s="51">
        <v>0</v>
      </c>
      <c r="C74" s="51">
        <v>-0.8</v>
      </c>
      <c r="D74" s="51">
        <v>-2.2000000000000002</v>
      </c>
      <c r="E74" s="51">
        <v>-2.6</v>
      </c>
      <c r="F74" s="51">
        <v>-2.6</v>
      </c>
      <c r="G74" s="51">
        <v>-2.4</v>
      </c>
      <c r="H74" s="51">
        <v>-4</v>
      </c>
      <c r="I74" s="51">
        <v>-5.0999999999999996</v>
      </c>
      <c r="J74" s="52">
        <v>-3</v>
      </c>
      <c r="K74" s="52">
        <v>-2.1</v>
      </c>
      <c r="L74" s="52">
        <v>-5.0999999999999996</v>
      </c>
      <c r="M74" s="52">
        <v>-6.7</v>
      </c>
      <c r="N74" s="52">
        <v>-0.1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259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260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123.4</v>
      </c>
      <c r="D84" s="56">
        <v>-803.8</v>
      </c>
      <c r="E84" s="56">
        <v>-468</v>
      </c>
      <c r="F84" s="56">
        <v>-236</v>
      </c>
      <c r="G84" s="56">
        <v>-160.69999999999999</v>
      </c>
      <c r="H84" s="56">
        <v>0</v>
      </c>
      <c r="I84" s="41">
        <v>255.7</v>
      </c>
      <c r="J84" s="41">
        <v>-227.5</v>
      </c>
      <c r="K84" s="41">
        <v>197.3</v>
      </c>
      <c r="L84" s="41">
        <v>-413.4</v>
      </c>
      <c r="M84" s="41">
        <v>-881.8</v>
      </c>
      <c r="N84" s="41">
        <v>-1910.1</v>
      </c>
    </row>
    <row r="85" spans="1:14" x14ac:dyDescent="0.3">
      <c r="A85" s="76" t="s">
        <v>230</v>
      </c>
      <c r="B85" s="48">
        <v>0</v>
      </c>
      <c r="C85" s="48">
        <v>651.6</v>
      </c>
      <c r="D85" s="48">
        <v>831.3</v>
      </c>
      <c r="E85" s="48">
        <v>991.8</v>
      </c>
      <c r="F85" s="48">
        <v>72.8</v>
      </c>
      <c r="G85" s="48">
        <v>3970.9</v>
      </c>
      <c r="H85" s="48">
        <v>740</v>
      </c>
      <c r="I85" s="41">
        <v>574.29999999999995</v>
      </c>
      <c r="J85" s="41">
        <v>1049.5999999999999</v>
      </c>
      <c r="K85" s="41">
        <v>-39.5</v>
      </c>
      <c r="L85" s="41">
        <v>574.4</v>
      </c>
      <c r="M85" s="41">
        <v>16.8</v>
      </c>
      <c r="N85" s="41">
        <v>1512.6</v>
      </c>
    </row>
    <row r="86" spans="1:14" ht="18" x14ac:dyDescent="0.3">
      <c r="A86" s="78" t="s">
        <v>231</v>
      </c>
      <c r="B86" s="47">
        <v>0</v>
      </c>
      <c r="C86" s="47">
        <v>451.1</v>
      </c>
      <c r="D86" s="47">
        <v>280.2</v>
      </c>
      <c r="E86" s="47">
        <v>334.4</v>
      </c>
      <c r="F86" s="47">
        <v>682.4</v>
      </c>
      <c r="G86" s="47">
        <v>453.6</v>
      </c>
      <c r="H86" s="47">
        <v>437.4</v>
      </c>
      <c r="I86" s="46">
        <v>-6.5</v>
      </c>
      <c r="J86" s="46">
        <v>0</v>
      </c>
      <c r="K86" s="46">
        <v>333.7</v>
      </c>
      <c r="L86" s="46">
        <v>1309.0999999999999</v>
      </c>
      <c r="M86" s="46">
        <v>460.7</v>
      </c>
      <c r="N86" s="46">
        <v>-30.1</v>
      </c>
    </row>
    <row r="87" spans="1:14" ht="18" x14ac:dyDescent="0.3">
      <c r="A87" s="78" t="s">
        <v>232</v>
      </c>
      <c r="B87" s="47">
        <v>0</v>
      </c>
      <c r="C87" s="47">
        <v>200.5</v>
      </c>
      <c r="D87" s="47">
        <v>551.1</v>
      </c>
      <c r="E87" s="47">
        <v>657.4</v>
      </c>
      <c r="F87" s="47">
        <v>-609.6</v>
      </c>
      <c r="G87" s="47">
        <v>3517.3</v>
      </c>
      <c r="H87" s="47">
        <v>302.60000000000002</v>
      </c>
      <c r="I87" s="46">
        <v>580.79999999999995</v>
      </c>
      <c r="J87" s="46">
        <v>1049.5999999999999</v>
      </c>
      <c r="K87" s="46">
        <v>-373.2</v>
      </c>
      <c r="L87" s="46">
        <v>-734.7</v>
      </c>
      <c r="M87" s="46">
        <v>-443.9</v>
      </c>
      <c r="N87" s="46">
        <v>1542.7</v>
      </c>
    </row>
    <row r="88" spans="1:14" x14ac:dyDescent="0.3">
      <c r="A88" s="76" t="s">
        <v>233</v>
      </c>
      <c r="B88" s="48">
        <v>0</v>
      </c>
      <c r="C88" s="48">
        <v>-775</v>
      </c>
      <c r="D88" s="48">
        <v>-27.5</v>
      </c>
      <c r="E88" s="48">
        <v>-523.79999999999995</v>
      </c>
      <c r="F88" s="48">
        <v>163.19999999999999</v>
      </c>
      <c r="G88" s="48">
        <v>-3810.2</v>
      </c>
      <c r="H88" s="48">
        <v>-740</v>
      </c>
      <c r="I88" s="41">
        <v>-830</v>
      </c>
      <c r="J88" s="41">
        <v>-822.1</v>
      </c>
      <c r="K88" s="41">
        <v>-157.80000000000001</v>
      </c>
      <c r="L88" s="41">
        <v>-161</v>
      </c>
      <c r="M88" s="41">
        <v>865</v>
      </c>
      <c r="N88" s="41">
        <v>397.5</v>
      </c>
    </row>
    <row r="89" spans="1:14" x14ac:dyDescent="0.3">
      <c r="A89" s="57" t="s">
        <v>66</v>
      </c>
      <c r="B89" s="48">
        <v>-5473.5</v>
      </c>
      <c r="C89" s="48">
        <v>123.4</v>
      </c>
      <c r="D89" s="48">
        <v>-680.4</v>
      </c>
      <c r="E89" s="48">
        <v>-1148.4000000000001</v>
      </c>
      <c r="F89" s="48">
        <v>-1384.4</v>
      </c>
      <c r="G89" s="48">
        <v>-1545.1</v>
      </c>
      <c r="H89" s="48">
        <v>-1545.1</v>
      </c>
      <c r="I89" s="41">
        <v>-1289.4000000000001</v>
      </c>
      <c r="J89" s="41">
        <v>-1516.9</v>
      </c>
      <c r="K89" s="41">
        <v>-1319.6</v>
      </c>
      <c r="L89" s="41">
        <v>-1733</v>
      </c>
      <c r="M89" s="41">
        <v>-2614.8000000000002</v>
      </c>
      <c r="N89" s="41">
        <v>-4524.8999999999996</v>
      </c>
    </row>
    <row r="90" spans="1:14" x14ac:dyDescent="0.3">
      <c r="A90" s="57" t="s">
        <v>67</v>
      </c>
      <c r="B90" s="48">
        <v>0</v>
      </c>
      <c r="C90" s="48">
        <v>651.6</v>
      </c>
      <c r="D90" s="48">
        <v>1482.9</v>
      </c>
      <c r="E90" s="48">
        <v>2474.6999999999998</v>
      </c>
      <c r="F90" s="48">
        <v>2547.5</v>
      </c>
      <c r="G90" s="48">
        <v>6518.4</v>
      </c>
      <c r="H90" s="48">
        <v>7258.4</v>
      </c>
      <c r="I90" s="41">
        <v>7832.7</v>
      </c>
      <c r="J90" s="41">
        <v>8882.2999999999993</v>
      </c>
      <c r="K90" s="41">
        <v>8842.7999999999993</v>
      </c>
      <c r="L90" s="41">
        <v>9417.2000000000007</v>
      </c>
      <c r="M90" s="41">
        <v>9434</v>
      </c>
      <c r="N90" s="41">
        <v>10946.6</v>
      </c>
    </row>
    <row r="91" spans="1:14" x14ac:dyDescent="0.3">
      <c r="A91" s="59" t="s">
        <v>68</v>
      </c>
      <c r="B91" s="47">
        <v>0</v>
      </c>
      <c r="C91" s="47">
        <v>451.1</v>
      </c>
      <c r="D91" s="47">
        <v>731.3</v>
      </c>
      <c r="E91" s="47">
        <v>1065.7</v>
      </c>
      <c r="F91" s="47">
        <v>1748.1</v>
      </c>
      <c r="G91" s="47">
        <v>2201.6999999999998</v>
      </c>
      <c r="H91" s="47">
        <v>2639.1</v>
      </c>
      <c r="I91" s="46">
        <v>2632.6</v>
      </c>
      <c r="J91" s="46">
        <v>2632.6</v>
      </c>
      <c r="K91" s="46">
        <v>2966.3</v>
      </c>
      <c r="L91" s="46">
        <v>4275.3999999999996</v>
      </c>
      <c r="M91" s="46">
        <v>4736.1000000000004</v>
      </c>
      <c r="N91" s="46">
        <v>4706</v>
      </c>
    </row>
    <row r="92" spans="1:14" x14ac:dyDescent="0.3">
      <c r="A92" s="59" t="s">
        <v>69</v>
      </c>
      <c r="B92" s="47">
        <v>0</v>
      </c>
      <c r="C92" s="47">
        <v>200.5</v>
      </c>
      <c r="D92" s="47">
        <v>751.6</v>
      </c>
      <c r="E92" s="47">
        <v>1409</v>
      </c>
      <c r="F92" s="47">
        <v>799.4</v>
      </c>
      <c r="G92" s="47">
        <v>4316.7</v>
      </c>
      <c r="H92" s="47">
        <v>4619.3</v>
      </c>
      <c r="I92" s="46">
        <v>5200.1000000000004</v>
      </c>
      <c r="J92" s="46">
        <v>6249.7</v>
      </c>
      <c r="K92" s="46">
        <v>5876.5</v>
      </c>
      <c r="L92" s="46">
        <v>5141.8</v>
      </c>
      <c r="M92" s="46">
        <v>4697.8999999999996</v>
      </c>
      <c r="N92" s="46">
        <v>6240.6</v>
      </c>
    </row>
    <row r="93" spans="1:14" x14ac:dyDescent="0.3">
      <c r="A93" s="61" t="s">
        <v>70</v>
      </c>
      <c r="B93" s="51">
        <v>0</v>
      </c>
      <c r="C93" s="51">
        <v>-775</v>
      </c>
      <c r="D93" s="51">
        <v>-802.5</v>
      </c>
      <c r="E93" s="51">
        <v>-1326.3</v>
      </c>
      <c r="F93" s="51">
        <v>-1163.0999999999999</v>
      </c>
      <c r="G93" s="51">
        <v>-4973.3</v>
      </c>
      <c r="H93" s="51">
        <v>-5713.3</v>
      </c>
      <c r="I93" s="52">
        <v>-6543.3</v>
      </c>
      <c r="J93" s="52">
        <v>-7365.4</v>
      </c>
      <c r="K93" s="52">
        <v>-7523.2</v>
      </c>
      <c r="L93" s="52">
        <v>-7684.2</v>
      </c>
      <c r="M93" s="52">
        <v>-6819.2</v>
      </c>
      <c r="N93" s="52">
        <v>-6421.7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94"/>
  <sheetViews>
    <sheetView topLeftCell="A82" zoomScale="115" zoomScaleNormal="115" workbookViewId="0">
      <pane xSplit="1" topLeftCell="B1" activePane="topRight" state="frozen"/>
      <selection pane="topRight" activeCell="B95" sqref="B95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262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261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1557.5</v>
      </c>
      <c r="D7" s="56">
        <v>1139.2</v>
      </c>
      <c r="E7" s="56">
        <v>1858.4</v>
      </c>
      <c r="F7" s="56">
        <v>1175.5999999999999</v>
      </c>
      <c r="G7" s="56">
        <v>1481.1</v>
      </c>
      <c r="H7" s="56">
        <v>2737.2</v>
      </c>
      <c r="I7" s="56">
        <v>2062.6</v>
      </c>
      <c r="J7" s="41">
        <v>1650</v>
      </c>
      <c r="K7" s="41">
        <v>2107.3000000000002</v>
      </c>
      <c r="L7" s="41">
        <v>1967.1</v>
      </c>
      <c r="M7" s="41">
        <v>2729.2</v>
      </c>
      <c r="N7" s="41">
        <v>3186.8</v>
      </c>
    </row>
    <row r="8" spans="1:16" x14ac:dyDescent="0.3">
      <c r="A8" s="57" t="s">
        <v>15</v>
      </c>
      <c r="B8" s="89">
        <v>26699.200000000001</v>
      </c>
      <c r="C8" s="89">
        <v>1577.7999999999997</v>
      </c>
      <c r="D8" s="48">
        <v>2717.3999999999996</v>
      </c>
      <c r="E8" s="48">
        <v>4576.5000000000009</v>
      </c>
      <c r="F8" s="48">
        <v>5752.8</v>
      </c>
      <c r="G8" s="48">
        <v>7234.2000000000007</v>
      </c>
      <c r="H8" s="48">
        <v>9973.2999999999993</v>
      </c>
      <c r="I8" s="48">
        <v>12036</v>
      </c>
      <c r="J8" s="48">
        <v>13687</v>
      </c>
      <c r="K8" s="48">
        <v>15796.099999999999</v>
      </c>
      <c r="L8" s="41">
        <v>17770.5</v>
      </c>
      <c r="M8" s="41">
        <v>20501.399999999998</v>
      </c>
      <c r="N8" s="41">
        <v>23688.7</v>
      </c>
      <c r="P8" s="93"/>
    </row>
    <row r="9" spans="1:16" x14ac:dyDescent="0.3">
      <c r="A9" s="68" t="s">
        <v>16</v>
      </c>
      <c r="B9" s="89">
        <v>16795.5</v>
      </c>
      <c r="C9" s="89">
        <v>1464.6999999999998</v>
      </c>
      <c r="D9" s="48">
        <v>2396.6</v>
      </c>
      <c r="E9" s="48">
        <v>3775.0000000000009</v>
      </c>
      <c r="F9" s="48">
        <v>4678.7</v>
      </c>
      <c r="G9" s="48">
        <v>5951.7000000000007</v>
      </c>
      <c r="H9" s="48">
        <v>8347.6999999999989</v>
      </c>
      <c r="I9" s="48">
        <v>9832.2999999999993</v>
      </c>
      <c r="J9" s="48">
        <v>10984.5</v>
      </c>
      <c r="K9" s="48">
        <v>12452.3</v>
      </c>
      <c r="L9" s="41">
        <v>14137.8</v>
      </c>
      <c r="M9" s="41">
        <v>15685.099999999999</v>
      </c>
      <c r="N9" s="41">
        <v>17441.2</v>
      </c>
    </row>
    <row r="10" spans="1:16" x14ac:dyDescent="0.3">
      <c r="A10" s="68" t="s">
        <v>17</v>
      </c>
      <c r="B10" s="89">
        <v>3961.6999999999994</v>
      </c>
      <c r="C10" s="89">
        <v>291.59999999999997</v>
      </c>
      <c r="D10" s="48">
        <v>424.7999999999999</v>
      </c>
      <c r="E10" s="48">
        <v>1020.2000000000002</v>
      </c>
      <c r="F10" s="48">
        <v>738.79999999999984</v>
      </c>
      <c r="G10" s="48">
        <v>1061.3</v>
      </c>
      <c r="H10" s="48">
        <v>2169.3000000000002</v>
      </c>
      <c r="I10" s="48">
        <v>2519.6999999999998</v>
      </c>
      <c r="J10" s="48">
        <v>2768.7</v>
      </c>
      <c r="K10" s="48">
        <v>3151</v>
      </c>
      <c r="L10" s="41">
        <v>3586.2999999999997</v>
      </c>
      <c r="M10" s="41">
        <v>3877</v>
      </c>
      <c r="N10" s="41">
        <v>4370</v>
      </c>
    </row>
    <row r="11" spans="1:16" x14ac:dyDescent="0.3">
      <c r="A11" s="69" t="s">
        <v>18</v>
      </c>
      <c r="B11" s="90">
        <v>-62.700000000000273</v>
      </c>
      <c r="C11" s="90">
        <v>-37.400000000000034</v>
      </c>
      <c r="D11" s="47">
        <v>-141.90000000000009</v>
      </c>
      <c r="E11" s="47">
        <v>-136.79999999999984</v>
      </c>
      <c r="F11" s="47">
        <v>-350.40000000000009</v>
      </c>
      <c r="G11" s="47">
        <v>-236.39999999999986</v>
      </c>
      <c r="H11" s="47">
        <v>-93.399999999999864</v>
      </c>
      <c r="I11" s="47">
        <v>-144</v>
      </c>
      <c r="J11" s="47">
        <v>-154.80000000000018</v>
      </c>
      <c r="K11" s="47">
        <v>-143.09999999999991</v>
      </c>
      <c r="L11" s="46">
        <v>-137.5</v>
      </c>
      <c r="M11" s="46">
        <v>-139</v>
      </c>
      <c r="N11" s="46">
        <v>1.8000000000001819</v>
      </c>
    </row>
    <row r="12" spans="1:16" x14ac:dyDescent="0.3">
      <c r="A12" s="70" t="s">
        <v>89</v>
      </c>
      <c r="B12" s="90">
        <v>3661.2</v>
      </c>
      <c r="C12" s="90">
        <v>375.5</v>
      </c>
      <c r="D12" s="47">
        <v>641.4</v>
      </c>
      <c r="E12" s="47">
        <v>841.7</v>
      </c>
      <c r="F12" s="47">
        <v>1061.3</v>
      </c>
      <c r="G12" s="47">
        <v>1317.4</v>
      </c>
      <c r="H12" s="47">
        <v>1607.4</v>
      </c>
      <c r="I12" s="47">
        <v>1894.6</v>
      </c>
      <c r="J12" s="46">
        <v>2178.5</v>
      </c>
      <c r="K12" s="46">
        <v>2463.1</v>
      </c>
      <c r="L12" s="46">
        <v>2760.8</v>
      </c>
      <c r="M12" s="46">
        <v>3059.7</v>
      </c>
      <c r="N12" s="46">
        <v>3495.8</v>
      </c>
    </row>
    <row r="13" spans="1:16" x14ac:dyDescent="0.3">
      <c r="A13" s="70" t="s">
        <v>20</v>
      </c>
      <c r="B13" s="90">
        <v>40.5</v>
      </c>
      <c r="C13" s="90">
        <v>6.4</v>
      </c>
      <c r="D13" s="47">
        <v>17.8</v>
      </c>
      <c r="E13" s="47">
        <v>121.6</v>
      </c>
      <c r="F13" s="47">
        <v>-7.5</v>
      </c>
      <c r="G13" s="47">
        <v>-59.1</v>
      </c>
      <c r="H13" s="47">
        <v>-1.6</v>
      </c>
      <c r="I13" s="47">
        <v>8</v>
      </c>
      <c r="J13" s="46">
        <v>10.1</v>
      </c>
      <c r="K13" s="46">
        <v>23.3</v>
      </c>
      <c r="L13" s="46">
        <v>29</v>
      </c>
      <c r="M13" s="46">
        <v>32</v>
      </c>
      <c r="N13" s="46">
        <v>38.700000000000003</v>
      </c>
    </row>
    <row r="14" spans="1:16" x14ac:dyDescent="0.3">
      <c r="A14" s="70" t="s">
        <v>21</v>
      </c>
      <c r="B14" s="90">
        <v>-3764.4</v>
      </c>
      <c r="C14" s="90">
        <v>-419.3</v>
      </c>
      <c r="D14" s="47">
        <v>-801.1</v>
      </c>
      <c r="E14" s="47">
        <v>-1100.0999999999999</v>
      </c>
      <c r="F14" s="47">
        <v>-1404.2</v>
      </c>
      <c r="G14" s="47">
        <v>-1494.7</v>
      </c>
      <c r="H14" s="47">
        <v>-1699.2</v>
      </c>
      <c r="I14" s="47">
        <v>-2046.6</v>
      </c>
      <c r="J14" s="46">
        <v>-2343.4</v>
      </c>
      <c r="K14" s="46">
        <v>-2629.5</v>
      </c>
      <c r="L14" s="46">
        <v>-2927.3</v>
      </c>
      <c r="M14" s="46">
        <v>-3230.7</v>
      </c>
      <c r="N14" s="46">
        <v>-3532.7</v>
      </c>
    </row>
    <row r="15" spans="1:16" x14ac:dyDescent="0.3">
      <c r="A15" s="69" t="s">
        <v>22</v>
      </c>
      <c r="B15" s="90">
        <v>3655.7</v>
      </c>
      <c r="C15" s="90">
        <v>235.5</v>
      </c>
      <c r="D15" s="47">
        <v>457</v>
      </c>
      <c r="E15" s="47">
        <v>1019.4</v>
      </c>
      <c r="F15" s="47">
        <v>922.3</v>
      </c>
      <c r="G15" s="47">
        <v>1101.5999999999999</v>
      </c>
      <c r="H15" s="47">
        <v>2032.7</v>
      </c>
      <c r="I15" s="47">
        <v>2404.5</v>
      </c>
      <c r="J15" s="46">
        <v>2640.7</v>
      </c>
      <c r="K15" s="46">
        <v>2974.4</v>
      </c>
      <c r="L15" s="46">
        <v>3375.2</v>
      </c>
      <c r="M15" s="46">
        <v>3632.7</v>
      </c>
      <c r="N15" s="46">
        <v>3937</v>
      </c>
    </row>
    <row r="16" spans="1:16" x14ac:dyDescent="0.3">
      <c r="A16" s="69" t="s">
        <v>23</v>
      </c>
      <c r="B16" s="90">
        <v>368.7</v>
      </c>
      <c r="C16" s="90">
        <v>93.5</v>
      </c>
      <c r="D16" s="47">
        <v>109.7</v>
      </c>
      <c r="E16" s="47">
        <v>137.6</v>
      </c>
      <c r="F16" s="47">
        <v>166.9</v>
      </c>
      <c r="G16" s="47">
        <v>196.1</v>
      </c>
      <c r="H16" s="47">
        <v>230</v>
      </c>
      <c r="I16" s="47">
        <v>259.2</v>
      </c>
      <c r="J16" s="46">
        <v>282.8</v>
      </c>
      <c r="K16" s="46">
        <v>319.7</v>
      </c>
      <c r="L16" s="46">
        <v>348.6</v>
      </c>
      <c r="M16" s="46">
        <v>383.3</v>
      </c>
      <c r="N16" s="46">
        <v>431.2</v>
      </c>
    </row>
    <row r="17" spans="1:14" s="71" customFormat="1" x14ac:dyDescent="0.3">
      <c r="A17" s="68" t="s">
        <v>24</v>
      </c>
      <c r="B17" s="89">
        <v>12771.699999999997</v>
      </c>
      <c r="C17" s="89">
        <v>1169.3</v>
      </c>
      <c r="D17" s="48">
        <v>1964.7</v>
      </c>
      <c r="E17" s="48">
        <v>2739.8</v>
      </c>
      <c r="F17" s="48">
        <v>3917.7999999999997</v>
      </c>
      <c r="G17" s="48">
        <v>4862.1000000000004</v>
      </c>
      <c r="H17" s="48">
        <v>5884.7</v>
      </c>
      <c r="I17" s="48">
        <v>7010.0999999999995</v>
      </c>
      <c r="J17" s="48">
        <v>7904.9</v>
      </c>
      <c r="K17" s="48">
        <v>8855.7999999999993</v>
      </c>
      <c r="L17" s="41">
        <v>10098.500000000002</v>
      </c>
      <c r="M17" s="41">
        <v>11344.099999999999</v>
      </c>
      <c r="N17" s="41">
        <v>12471.400000000001</v>
      </c>
    </row>
    <row r="18" spans="1:14" x14ac:dyDescent="0.3">
      <c r="A18" s="69" t="s">
        <v>25</v>
      </c>
      <c r="B18" s="90">
        <v>10009.799999999999</v>
      </c>
      <c r="C18" s="90">
        <v>899</v>
      </c>
      <c r="D18" s="47">
        <v>1486.6</v>
      </c>
      <c r="E18" s="47">
        <v>2052.6</v>
      </c>
      <c r="F18" s="47">
        <v>2944.1</v>
      </c>
      <c r="G18" s="47">
        <v>3678.8</v>
      </c>
      <c r="H18" s="47">
        <v>4487.3</v>
      </c>
      <c r="I18" s="47">
        <v>5363</v>
      </c>
      <c r="J18" s="46">
        <v>6036.9</v>
      </c>
      <c r="K18" s="46">
        <v>6749.9</v>
      </c>
      <c r="L18" s="46">
        <v>7751.6</v>
      </c>
      <c r="M18" s="46">
        <v>8768.9</v>
      </c>
      <c r="N18" s="46">
        <v>9667.1</v>
      </c>
    </row>
    <row r="19" spans="1:14" x14ac:dyDescent="0.3">
      <c r="A19" s="69" t="s">
        <v>26</v>
      </c>
      <c r="B19" s="90">
        <v>2543.2999999999997</v>
      </c>
      <c r="C19" s="90">
        <v>208.3</v>
      </c>
      <c r="D19" s="47">
        <v>396</v>
      </c>
      <c r="E19" s="47">
        <v>593.80000000000007</v>
      </c>
      <c r="F19" s="47">
        <v>858.1</v>
      </c>
      <c r="G19" s="47">
        <v>1050.6999999999996</v>
      </c>
      <c r="H19" s="47">
        <v>1254.2000000000003</v>
      </c>
      <c r="I19" s="47">
        <v>1472.5999999999997</v>
      </c>
      <c r="J19" s="47">
        <v>1688.3999999999999</v>
      </c>
      <c r="K19" s="47">
        <v>1917.3999999999999</v>
      </c>
      <c r="L19" s="46">
        <v>2126.3000000000006</v>
      </c>
      <c r="M19" s="46">
        <v>2347.2999999999997</v>
      </c>
      <c r="N19" s="46">
        <v>2565.4999999999995</v>
      </c>
    </row>
    <row r="20" spans="1:14" x14ac:dyDescent="0.3">
      <c r="A20" s="70" t="s">
        <v>27</v>
      </c>
      <c r="B20" s="90">
        <v>1292.2</v>
      </c>
      <c r="C20" s="90">
        <v>105.4</v>
      </c>
      <c r="D20" s="47">
        <v>198.7</v>
      </c>
      <c r="E20" s="47">
        <v>294.3</v>
      </c>
      <c r="F20" s="47">
        <v>403.7</v>
      </c>
      <c r="G20" s="47">
        <v>506.9</v>
      </c>
      <c r="H20" s="47">
        <v>623.6</v>
      </c>
      <c r="I20" s="47">
        <v>740.3</v>
      </c>
      <c r="J20" s="46">
        <v>856.7</v>
      </c>
      <c r="K20" s="46">
        <v>975.7</v>
      </c>
      <c r="L20" s="46">
        <v>1088.9000000000001</v>
      </c>
      <c r="M20" s="46">
        <v>1206.8</v>
      </c>
      <c r="N20" s="46">
        <v>1317.5</v>
      </c>
    </row>
    <row r="21" spans="1:14" x14ac:dyDescent="0.3">
      <c r="A21" s="70" t="s">
        <v>28</v>
      </c>
      <c r="B21" s="90">
        <v>216.7</v>
      </c>
      <c r="C21" s="90">
        <v>29.5</v>
      </c>
      <c r="D21" s="47">
        <v>47.2</v>
      </c>
      <c r="E21" s="47">
        <v>78</v>
      </c>
      <c r="F21" s="47">
        <v>142.6</v>
      </c>
      <c r="G21" s="47">
        <v>145.19999999999999</v>
      </c>
      <c r="H21" s="47">
        <v>149</v>
      </c>
      <c r="I21" s="47">
        <v>155.9</v>
      </c>
      <c r="J21" s="46">
        <v>166.1</v>
      </c>
      <c r="K21" s="46">
        <v>179.4</v>
      </c>
      <c r="L21" s="46">
        <v>191</v>
      </c>
      <c r="M21" s="46">
        <v>207.8</v>
      </c>
      <c r="N21" s="46">
        <v>233</v>
      </c>
    </row>
    <row r="22" spans="1:14" x14ac:dyDescent="0.3">
      <c r="A22" s="70" t="s">
        <v>29</v>
      </c>
      <c r="B22" s="90">
        <v>54.6</v>
      </c>
      <c r="C22" s="90">
        <v>4.0999999999999996</v>
      </c>
      <c r="D22" s="47">
        <v>6.9</v>
      </c>
      <c r="E22" s="47">
        <v>9.8000000000000007</v>
      </c>
      <c r="F22" s="47">
        <v>13.9</v>
      </c>
      <c r="G22" s="47">
        <v>18.3</v>
      </c>
      <c r="H22" s="47">
        <v>23.6</v>
      </c>
      <c r="I22" s="47">
        <v>29.4</v>
      </c>
      <c r="J22" s="46">
        <v>35.700000000000003</v>
      </c>
      <c r="K22" s="46">
        <v>40.9</v>
      </c>
      <c r="L22" s="46">
        <v>45.6</v>
      </c>
      <c r="M22" s="46">
        <v>49.4</v>
      </c>
      <c r="N22" s="46">
        <v>53.5</v>
      </c>
    </row>
    <row r="23" spans="1:14" x14ac:dyDescent="0.3">
      <c r="A23" s="70" t="s">
        <v>30</v>
      </c>
      <c r="B23" s="90">
        <v>5.2</v>
      </c>
      <c r="C23" s="90">
        <v>1.1000000000000001</v>
      </c>
      <c r="D23" s="47">
        <v>1.3</v>
      </c>
      <c r="E23" s="47">
        <v>1.6</v>
      </c>
      <c r="F23" s="47">
        <v>1.9</v>
      </c>
      <c r="G23" s="47">
        <v>2.2000000000000002</v>
      </c>
      <c r="H23" s="47">
        <v>2.6</v>
      </c>
      <c r="I23" s="47">
        <v>2.9</v>
      </c>
      <c r="J23" s="46">
        <v>3.2</v>
      </c>
      <c r="K23" s="46">
        <v>3.6</v>
      </c>
      <c r="L23" s="46">
        <v>3.9</v>
      </c>
      <c r="M23" s="46">
        <v>4.5</v>
      </c>
      <c r="N23" s="46">
        <v>5.2</v>
      </c>
    </row>
    <row r="24" spans="1:14" x14ac:dyDescent="0.3">
      <c r="A24" s="70" t="s">
        <v>31</v>
      </c>
      <c r="B24" s="90">
        <v>938.5</v>
      </c>
      <c r="C24" s="90">
        <v>64.7</v>
      </c>
      <c r="D24" s="47">
        <v>135</v>
      </c>
      <c r="E24" s="47">
        <v>199.6</v>
      </c>
      <c r="F24" s="47">
        <v>282.5</v>
      </c>
      <c r="G24" s="47">
        <v>361.6</v>
      </c>
      <c r="H24" s="47">
        <v>436.5</v>
      </c>
      <c r="I24" s="47">
        <v>522.79999999999995</v>
      </c>
      <c r="J24" s="46">
        <v>603.29999999999995</v>
      </c>
      <c r="K24" s="46">
        <v>691.9</v>
      </c>
      <c r="L24" s="46">
        <v>768.7</v>
      </c>
      <c r="M24" s="46">
        <v>848</v>
      </c>
      <c r="N24" s="46">
        <v>921.9</v>
      </c>
    </row>
    <row r="25" spans="1:14" x14ac:dyDescent="0.3">
      <c r="A25" s="70" t="s">
        <v>82</v>
      </c>
      <c r="B25" s="90">
        <v>10.9</v>
      </c>
      <c r="C25" s="90">
        <v>1</v>
      </c>
      <c r="D25" s="47">
        <v>2.2000000000000002</v>
      </c>
      <c r="E25" s="47">
        <v>3.1</v>
      </c>
      <c r="F25" s="47">
        <v>4.2</v>
      </c>
      <c r="G25" s="47">
        <v>5.3</v>
      </c>
      <c r="H25" s="47">
        <v>6.4</v>
      </c>
      <c r="I25" s="47">
        <v>7.5</v>
      </c>
      <c r="J25" s="46">
        <v>8.6</v>
      </c>
      <c r="K25" s="46">
        <v>9.6999999999999993</v>
      </c>
      <c r="L25" s="46">
        <v>10.8</v>
      </c>
      <c r="M25" s="46">
        <v>11.9</v>
      </c>
      <c r="N25" s="46">
        <v>13.1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0.1</v>
      </c>
      <c r="L26" s="46">
        <v>0.1</v>
      </c>
      <c r="M26" s="46">
        <v>0.2</v>
      </c>
      <c r="N26" s="46">
        <v>0.2</v>
      </c>
    </row>
    <row r="27" spans="1:14" x14ac:dyDescent="0.3">
      <c r="A27" s="70" t="s">
        <v>84</v>
      </c>
      <c r="B27" s="90">
        <v>25</v>
      </c>
      <c r="C27" s="90">
        <v>2.5</v>
      </c>
      <c r="D27" s="47">
        <v>4.7</v>
      </c>
      <c r="E27" s="47">
        <v>7.3</v>
      </c>
      <c r="F27" s="47">
        <v>9.1999999999999993</v>
      </c>
      <c r="G27" s="47">
        <v>11.1</v>
      </c>
      <c r="H27" s="47">
        <v>12.4</v>
      </c>
      <c r="I27" s="47">
        <v>13.7</v>
      </c>
      <c r="J27" s="46">
        <v>14.7</v>
      </c>
      <c r="K27" s="46">
        <v>16.100000000000001</v>
      </c>
      <c r="L27" s="46">
        <v>17.3</v>
      </c>
      <c r="M27" s="46">
        <v>18.7</v>
      </c>
      <c r="N27" s="46">
        <v>21.1</v>
      </c>
    </row>
    <row r="28" spans="1:14" x14ac:dyDescent="0.3">
      <c r="A28" s="69" t="s">
        <v>32</v>
      </c>
      <c r="B28" s="90">
        <v>132.80000000000001</v>
      </c>
      <c r="C28" s="90">
        <v>40.299999999999997</v>
      </c>
      <c r="D28" s="47">
        <v>60.2</v>
      </c>
      <c r="E28" s="47">
        <v>71.5</v>
      </c>
      <c r="F28" s="47">
        <v>78.7</v>
      </c>
      <c r="G28" s="47">
        <v>83.5</v>
      </c>
      <c r="H28" s="47">
        <v>94</v>
      </c>
      <c r="I28" s="47">
        <v>101.1</v>
      </c>
      <c r="J28" s="46">
        <v>105.8</v>
      </c>
      <c r="K28" s="46">
        <v>114.7</v>
      </c>
      <c r="L28" s="46">
        <v>123.2</v>
      </c>
      <c r="M28" s="46">
        <v>127.9</v>
      </c>
      <c r="N28" s="46">
        <v>138.19999999999999</v>
      </c>
    </row>
    <row r="29" spans="1:14" x14ac:dyDescent="0.3">
      <c r="A29" s="69" t="s">
        <v>249</v>
      </c>
      <c r="B29" s="90">
        <v>85.8</v>
      </c>
      <c r="C29" s="90">
        <v>21.7</v>
      </c>
      <c r="D29" s="47">
        <v>21.9</v>
      </c>
      <c r="E29" s="47">
        <v>21.9</v>
      </c>
      <c r="F29" s="47">
        <v>36.9</v>
      </c>
      <c r="G29" s="47">
        <v>49.1</v>
      </c>
      <c r="H29" s="47">
        <v>49.2</v>
      </c>
      <c r="I29" s="47">
        <v>73.400000000000006</v>
      </c>
      <c r="J29" s="46">
        <v>73.8</v>
      </c>
      <c r="K29" s="46">
        <v>73.8</v>
      </c>
      <c r="L29" s="46">
        <v>97.4</v>
      </c>
      <c r="M29" s="46">
        <v>100</v>
      </c>
      <c r="N29" s="46">
        <v>100.6</v>
      </c>
    </row>
    <row r="30" spans="1:14" x14ac:dyDescent="0.3">
      <c r="A30" s="68" t="s">
        <v>33</v>
      </c>
      <c r="B30" s="89">
        <v>41.2</v>
      </c>
      <c r="C30" s="89">
        <v>3.7</v>
      </c>
      <c r="D30" s="48">
        <v>6.9</v>
      </c>
      <c r="E30" s="48">
        <v>10.3</v>
      </c>
      <c r="F30" s="48">
        <v>13.3</v>
      </c>
      <c r="G30" s="48">
        <v>16.600000000000001</v>
      </c>
      <c r="H30" s="48">
        <v>19.7</v>
      </c>
      <c r="I30" s="48">
        <v>22.9</v>
      </c>
      <c r="J30" s="41">
        <v>26.1</v>
      </c>
      <c r="K30" s="41">
        <v>28.8</v>
      </c>
      <c r="L30" s="41">
        <v>31.8</v>
      </c>
      <c r="M30" s="41">
        <v>34.799999999999997</v>
      </c>
      <c r="N30" s="41">
        <v>37.9</v>
      </c>
    </row>
    <row r="31" spans="1:14" x14ac:dyDescent="0.3">
      <c r="A31" s="68" t="s">
        <v>85</v>
      </c>
      <c r="B31" s="89">
        <v>20.9</v>
      </c>
      <c r="C31" s="89">
        <v>0.1</v>
      </c>
      <c r="D31" s="48">
        <v>0.2</v>
      </c>
      <c r="E31" s="48">
        <v>0.4</v>
      </c>
      <c r="F31" s="48">
        <v>0.5</v>
      </c>
      <c r="G31" s="48">
        <v>0.7</v>
      </c>
      <c r="H31" s="48">
        <v>0.9</v>
      </c>
      <c r="I31" s="48">
        <v>4.0999999999999996</v>
      </c>
      <c r="J31" s="41">
        <v>4.0999999999999996</v>
      </c>
      <c r="K31" s="41">
        <v>4.2</v>
      </c>
      <c r="L31" s="41">
        <v>4.4000000000000004</v>
      </c>
      <c r="M31" s="41">
        <v>4.5</v>
      </c>
      <c r="N31" s="41">
        <v>4.5999999999999996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4.3</v>
      </c>
      <c r="F32" s="48">
        <v>8.3000000000000007</v>
      </c>
      <c r="G32" s="48">
        <v>11</v>
      </c>
      <c r="H32" s="48">
        <v>273.10000000000002</v>
      </c>
      <c r="I32" s="48">
        <v>275.5</v>
      </c>
      <c r="J32" s="41">
        <v>280.7</v>
      </c>
      <c r="K32" s="41">
        <v>412.5</v>
      </c>
      <c r="L32" s="41">
        <v>416.8</v>
      </c>
      <c r="M32" s="41">
        <v>424.7</v>
      </c>
      <c r="N32" s="41">
        <v>557.29999999999995</v>
      </c>
    </row>
    <row r="33" spans="1:14" x14ac:dyDescent="0.3">
      <c r="A33" s="68" t="s">
        <v>35</v>
      </c>
      <c r="B33" s="89">
        <v>2129.6999999999998</v>
      </c>
      <c r="C33" s="89">
        <v>109.30000000000001</v>
      </c>
      <c r="D33" s="48">
        <v>173.6</v>
      </c>
      <c r="E33" s="48">
        <v>465.29999999999995</v>
      </c>
      <c r="F33" s="48">
        <v>606.79999999999995</v>
      </c>
      <c r="G33" s="48">
        <v>669.6</v>
      </c>
      <c r="H33" s="48">
        <v>828.7</v>
      </c>
      <c r="I33" s="48">
        <v>941.1</v>
      </c>
      <c r="J33" s="48">
        <v>1150.4000000000001</v>
      </c>
      <c r="K33" s="48">
        <v>1237.4000000000001</v>
      </c>
      <c r="L33" s="41">
        <v>1381.1000000000001</v>
      </c>
      <c r="M33" s="41">
        <v>1469.1</v>
      </c>
      <c r="N33" s="41">
        <v>1738.1000000000001</v>
      </c>
    </row>
    <row r="34" spans="1:14" x14ac:dyDescent="0.3">
      <c r="A34" s="68" t="s">
        <v>36</v>
      </c>
      <c r="B34" s="89">
        <v>544.79999999999995</v>
      </c>
      <c r="C34" s="89">
        <v>0.5</v>
      </c>
      <c r="D34" s="48">
        <v>1.3</v>
      </c>
      <c r="E34" s="48">
        <v>221.9</v>
      </c>
      <c r="F34" s="48">
        <v>222.6</v>
      </c>
      <c r="G34" s="48">
        <v>223.4</v>
      </c>
      <c r="H34" s="48">
        <v>307.5</v>
      </c>
      <c r="I34" s="48">
        <v>328.6</v>
      </c>
      <c r="J34" s="41">
        <v>390.1</v>
      </c>
      <c r="K34" s="41">
        <v>390.6</v>
      </c>
      <c r="L34" s="41">
        <v>428.3</v>
      </c>
      <c r="M34" s="41">
        <v>448.2</v>
      </c>
      <c r="N34" s="41">
        <v>600.30000000000007</v>
      </c>
    </row>
    <row r="35" spans="1:14" x14ac:dyDescent="0.3">
      <c r="A35" s="72" t="s">
        <v>37</v>
      </c>
      <c r="B35" s="89">
        <v>354.1</v>
      </c>
      <c r="C35" s="89">
        <v>32.6</v>
      </c>
      <c r="D35" s="48">
        <v>59.5</v>
      </c>
      <c r="E35" s="48">
        <v>89.9</v>
      </c>
      <c r="F35" s="48">
        <v>129.4</v>
      </c>
      <c r="G35" s="48">
        <v>157.19999999999999</v>
      </c>
      <c r="H35" s="48">
        <v>191.6</v>
      </c>
      <c r="I35" s="48">
        <v>227.3</v>
      </c>
      <c r="J35" s="41">
        <v>254.3</v>
      </c>
      <c r="K35" s="41">
        <v>279.8</v>
      </c>
      <c r="L35" s="41">
        <v>311.10000000000002</v>
      </c>
      <c r="M35" s="41">
        <v>341</v>
      </c>
      <c r="N35" s="41">
        <v>369.4</v>
      </c>
    </row>
    <row r="36" spans="1:14" x14ac:dyDescent="0.3">
      <c r="A36" s="68" t="s">
        <v>38</v>
      </c>
      <c r="B36" s="89">
        <v>27.3</v>
      </c>
      <c r="C36" s="89">
        <v>0.3</v>
      </c>
      <c r="D36" s="48">
        <v>0.7</v>
      </c>
      <c r="E36" s="48">
        <v>1.4</v>
      </c>
      <c r="F36" s="48">
        <v>2.2000000000000002</v>
      </c>
      <c r="G36" s="48">
        <v>2.5</v>
      </c>
      <c r="H36" s="48">
        <v>4.3</v>
      </c>
      <c r="I36" s="48">
        <v>4.4000000000000004</v>
      </c>
      <c r="J36" s="41">
        <v>5.4</v>
      </c>
      <c r="K36" s="41">
        <v>7.2</v>
      </c>
      <c r="L36" s="41">
        <v>14.6</v>
      </c>
      <c r="M36" s="41">
        <v>16.100000000000001</v>
      </c>
      <c r="N36" s="41">
        <v>16.7</v>
      </c>
    </row>
    <row r="37" spans="1:14" x14ac:dyDescent="0.3">
      <c r="A37" s="68" t="s">
        <v>238</v>
      </c>
      <c r="B37" s="89">
        <v>24.5</v>
      </c>
      <c r="C37" s="89">
        <v>0</v>
      </c>
      <c r="D37" s="48">
        <v>0</v>
      </c>
      <c r="E37" s="48">
        <v>0</v>
      </c>
      <c r="F37" s="48">
        <v>19.100000000000001</v>
      </c>
      <c r="G37" s="48">
        <v>18.899999999999999</v>
      </c>
      <c r="H37" s="48">
        <v>23.1</v>
      </c>
      <c r="I37" s="48">
        <v>47.3</v>
      </c>
      <c r="J37" s="41">
        <v>47.6</v>
      </c>
      <c r="K37" s="41">
        <v>47.6</v>
      </c>
      <c r="L37" s="41">
        <v>78.5</v>
      </c>
      <c r="M37" s="41">
        <v>78.5</v>
      </c>
      <c r="N37" s="41">
        <v>121.7</v>
      </c>
    </row>
    <row r="38" spans="1:14" x14ac:dyDescent="0.3">
      <c r="A38" s="68" t="s">
        <v>239</v>
      </c>
      <c r="B38" s="89">
        <v>1179</v>
      </c>
      <c r="C38" s="89">
        <v>75.900000000000006</v>
      </c>
      <c r="D38" s="48">
        <v>112.1</v>
      </c>
      <c r="E38" s="48">
        <v>152.1</v>
      </c>
      <c r="F38" s="48">
        <v>233.5</v>
      </c>
      <c r="G38" s="48">
        <v>267.60000000000002</v>
      </c>
      <c r="H38" s="48">
        <v>302.2</v>
      </c>
      <c r="I38" s="48">
        <v>333.5</v>
      </c>
      <c r="J38" s="41">
        <v>453</v>
      </c>
      <c r="K38" s="41">
        <v>512.20000000000005</v>
      </c>
      <c r="L38" s="41">
        <v>548.6</v>
      </c>
      <c r="M38" s="41">
        <v>585.29999999999995</v>
      </c>
      <c r="N38" s="41">
        <v>630</v>
      </c>
    </row>
    <row r="39" spans="1:14" x14ac:dyDescent="0.3">
      <c r="A39" s="68" t="s">
        <v>42</v>
      </c>
      <c r="B39" s="89">
        <v>7774</v>
      </c>
      <c r="C39" s="89">
        <v>3.8</v>
      </c>
      <c r="D39" s="48">
        <v>147.19999999999999</v>
      </c>
      <c r="E39" s="48">
        <v>336.2</v>
      </c>
      <c r="F39" s="48">
        <v>467.29999999999995</v>
      </c>
      <c r="G39" s="48">
        <v>612.90000000000009</v>
      </c>
      <c r="H39" s="48">
        <v>796.9</v>
      </c>
      <c r="I39" s="48">
        <v>1262.5999999999999</v>
      </c>
      <c r="J39" s="48">
        <v>1552.1</v>
      </c>
      <c r="K39" s="48">
        <v>2106.4</v>
      </c>
      <c r="L39" s="41">
        <v>2251.6</v>
      </c>
      <c r="M39" s="41">
        <v>3347.2</v>
      </c>
      <c r="N39" s="41">
        <v>4509.4000000000005</v>
      </c>
    </row>
    <row r="40" spans="1:14" x14ac:dyDescent="0.3">
      <c r="A40" s="68" t="s">
        <v>87</v>
      </c>
      <c r="B40" s="89">
        <v>45.2</v>
      </c>
      <c r="C40" s="89">
        <v>0</v>
      </c>
      <c r="D40" s="48">
        <v>0</v>
      </c>
      <c r="E40" s="48">
        <v>0</v>
      </c>
      <c r="F40" s="48">
        <v>0.2</v>
      </c>
      <c r="G40" s="48">
        <v>0.2</v>
      </c>
      <c r="H40" s="48">
        <v>0</v>
      </c>
      <c r="I40" s="48">
        <v>0</v>
      </c>
      <c r="J40" s="41">
        <v>0</v>
      </c>
      <c r="K40" s="41">
        <v>0</v>
      </c>
      <c r="L40" s="41">
        <v>0</v>
      </c>
      <c r="M40" s="41">
        <v>0.1</v>
      </c>
      <c r="N40" s="41">
        <v>0.1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7728.8</v>
      </c>
      <c r="C42" s="89">
        <v>3.8</v>
      </c>
      <c r="D42" s="48">
        <v>147.19999999999999</v>
      </c>
      <c r="E42" s="48">
        <v>336.2</v>
      </c>
      <c r="F42" s="48">
        <v>467.09999999999997</v>
      </c>
      <c r="G42" s="48">
        <v>612.70000000000005</v>
      </c>
      <c r="H42" s="48">
        <v>796.9</v>
      </c>
      <c r="I42" s="48">
        <v>1262.5999999999999</v>
      </c>
      <c r="J42" s="41">
        <v>1552.1</v>
      </c>
      <c r="K42" s="41">
        <v>2106.4</v>
      </c>
      <c r="L42" s="41">
        <v>2251.6</v>
      </c>
      <c r="M42" s="41">
        <v>3347.1</v>
      </c>
      <c r="N42" s="41">
        <v>4509.3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262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261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96">
        <v>0</v>
      </c>
      <c r="C52" s="96">
        <v>1506.9</v>
      </c>
      <c r="D52" s="56">
        <v>2320.6</v>
      </c>
      <c r="E52" s="56">
        <v>2117.6</v>
      </c>
      <c r="F52" s="56">
        <v>1774.5</v>
      </c>
      <c r="G52" s="56">
        <v>2555.8000000000002</v>
      </c>
      <c r="H52" s="56">
        <v>2144</v>
      </c>
      <c r="I52" s="56">
        <v>2324.5</v>
      </c>
      <c r="J52" s="41">
        <v>2181.1999999999998</v>
      </c>
      <c r="K52" s="41">
        <v>2037.6</v>
      </c>
      <c r="L52" s="41">
        <v>3090.1</v>
      </c>
      <c r="M52" s="41">
        <v>3299.8</v>
      </c>
      <c r="N52" s="41">
        <v>4578.3</v>
      </c>
    </row>
    <row r="53" spans="1:14" x14ac:dyDescent="0.3">
      <c r="A53" s="77" t="s">
        <v>227</v>
      </c>
      <c r="B53" s="97">
        <v>0</v>
      </c>
      <c r="C53" s="97">
        <v>203.1</v>
      </c>
      <c r="D53" s="47">
        <v>195.6</v>
      </c>
      <c r="E53" s="47">
        <v>57.8</v>
      </c>
      <c r="F53" s="47">
        <v>18.399999999999999</v>
      </c>
      <c r="G53" s="47">
        <v>90.9</v>
      </c>
      <c r="H53" s="47">
        <v>31.6</v>
      </c>
      <c r="I53" s="47">
        <v>24.7</v>
      </c>
      <c r="J53" s="92">
        <v>0</v>
      </c>
      <c r="K53" s="92">
        <v>0</v>
      </c>
      <c r="L53" s="92">
        <v>303.7</v>
      </c>
      <c r="M53" s="92">
        <v>119.9</v>
      </c>
      <c r="N53" s="92">
        <v>27.5</v>
      </c>
    </row>
    <row r="54" spans="1:14" x14ac:dyDescent="0.3">
      <c r="A54" s="76" t="s">
        <v>228</v>
      </c>
      <c r="B54" s="98">
        <v>0</v>
      </c>
      <c r="C54" s="98">
        <v>11.1</v>
      </c>
      <c r="D54" s="48">
        <v>16.600000000000001</v>
      </c>
      <c r="E54" s="48">
        <v>165.9</v>
      </c>
      <c r="F54" s="48">
        <v>32.5</v>
      </c>
      <c r="G54" s="48">
        <v>50.5</v>
      </c>
      <c r="H54" s="48">
        <v>70.8</v>
      </c>
      <c r="I54" s="48">
        <v>56.2</v>
      </c>
      <c r="J54" s="41">
        <v>83.9</v>
      </c>
      <c r="K54" s="41">
        <v>256.7</v>
      </c>
      <c r="L54" s="41">
        <v>151.80000000000001</v>
      </c>
      <c r="M54" s="41">
        <v>77.099999999999994</v>
      </c>
      <c r="N54" s="41">
        <v>445.1</v>
      </c>
    </row>
    <row r="55" spans="1:14" x14ac:dyDescent="0.3">
      <c r="A55" s="57" t="s">
        <v>47</v>
      </c>
      <c r="B55" s="98">
        <v>35040.6</v>
      </c>
      <c r="C55" s="98">
        <v>1518.2999999999997</v>
      </c>
      <c r="D55" s="48">
        <v>3855.7999999999997</v>
      </c>
      <c r="E55" s="48">
        <v>6140.1</v>
      </c>
      <c r="F55" s="48">
        <v>7947.7999999999993</v>
      </c>
      <c r="G55" s="48">
        <v>10554.499999999998</v>
      </c>
      <c r="H55" s="48">
        <v>12769.299999999997</v>
      </c>
      <c r="I55" s="48">
        <v>15150.1</v>
      </c>
      <c r="J55" s="48">
        <v>17416.199999999997</v>
      </c>
      <c r="K55" s="48">
        <v>19712.299999999996</v>
      </c>
      <c r="L55" s="41">
        <v>22961.5</v>
      </c>
      <c r="M55" s="41">
        <v>26340.000000000004</v>
      </c>
      <c r="N55" s="41">
        <v>31364.000000000007</v>
      </c>
    </row>
    <row r="56" spans="1:14" x14ac:dyDescent="0.3">
      <c r="A56" s="57" t="s">
        <v>48</v>
      </c>
      <c r="B56" s="98">
        <v>29094.5</v>
      </c>
      <c r="C56" s="98">
        <v>1464.2999999999997</v>
      </c>
      <c r="D56" s="48">
        <v>3690.8999999999996</v>
      </c>
      <c r="E56" s="48">
        <v>5586</v>
      </c>
      <c r="F56" s="48">
        <v>7265</v>
      </c>
      <c r="G56" s="48">
        <v>9494.9999999999982</v>
      </c>
      <c r="H56" s="48">
        <v>11473.499999999998</v>
      </c>
      <c r="I56" s="48">
        <v>13644</v>
      </c>
      <c r="J56" s="48">
        <v>15593.699999999999</v>
      </c>
      <c r="K56" s="48">
        <v>17470.499999999996</v>
      </c>
      <c r="L56" s="41">
        <v>20083</v>
      </c>
      <c r="M56" s="41">
        <v>23002.000000000004</v>
      </c>
      <c r="N56" s="41">
        <v>26650.000000000004</v>
      </c>
    </row>
    <row r="57" spans="1:14" x14ac:dyDescent="0.3">
      <c r="A57" s="58" t="s">
        <v>95</v>
      </c>
      <c r="B57" s="98">
        <v>2949.4</v>
      </c>
      <c r="C57" s="98">
        <v>0.6</v>
      </c>
      <c r="D57" s="48">
        <v>221.1</v>
      </c>
      <c r="E57" s="48">
        <v>438.4</v>
      </c>
      <c r="F57" s="48">
        <v>664</v>
      </c>
      <c r="G57" s="48">
        <v>895.8</v>
      </c>
      <c r="H57" s="48">
        <v>1148.0999999999999</v>
      </c>
      <c r="I57" s="48">
        <v>1413.3</v>
      </c>
      <c r="J57" s="41">
        <v>1645.1999999999998</v>
      </c>
      <c r="K57" s="41">
        <v>1880.2</v>
      </c>
      <c r="L57" s="41">
        <v>2131.4</v>
      </c>
      <c r="M57" s="41">
        <v>2403.1</v>
      </c>
      <c r="N57" s="41">
        <v>3019.3</v>
      </c>
    </row>
    <row r="58" spans="1:14" x14ac:dyDescent="0.3">
      <c r="A58" s="57" t="s">
        <v>50</v>
      </c>
      <c r="B58" s="98">
        <v>1040.5</v>
      </c>
      <c r="C58" s="98">
        <v>0.2</v>
      </c>
      <c r="D58" s="48">
        <v>80.8</v>
      </c>
      <c r="E58" s="48">
        <v>160.5</v>
      </c>
      <c r="F58" s="48">
        <v>243.1</v>
      </c>
      <c r="G58" s="48">
        <v>326.3</v>
      </c>
      <c r="H58" s="48">
        <v>416.1</v>
      </c>
      <c r="I58" s="48">
        <v>512.9</v>
      </c>
      <c r="J58" s="41">
        <v>597.29999999999995</v>
      </c>
      <c r="K58" s="41">
        <v>682.8</v>
      </c>
      <c r="L58" s="41">
        <v>774.9</v>
      </c>
      <c r="M58" s="41">
        <v>872.2</v>
      </c>
      <c r="N58" s="41">
        <v>1093.5999999999999</v>
      </c>
    </row>
    <row r="59" spans="1:14" x14ac:dyDescent="0.3">
      <c r="A59" s="57" t="s">
        <v>51</v>
      </c>
      <c r="B59" s="98">
        <v>9407.6</v>
      </c>
      <c r="C59" s="98">
        <v>92.1</v>
      </c>
      <c r="D59" s="48">
        <v>270.7</v>
      </c>
      <c r="E59" s="48">
        <v>439.5</v>
      </c>
      <c r="F59" s="48">
        <v>608.79999999999995</v>
      </c>
      <c r="G59" s="48">
        <v>770.2</v>
      </c>
      <c r="H59" s="48">
        <v>984.8</v>
      </c>
      <c r="I59" s="48">
        <v>1124.9000000000001</v>
      </c>
      <c r="J59" s="41">
        <v>1339.9</v>
      </c>
      <c r="K59" s="41">
        <v>1538.4</v>
      </c>
      <c r="L59" s="41">
        <v>1748.1</v>
      </c>
      <c r="M59" s="41">
        <v>1986.8</v>
      </c>
      <c r="N59" s="41">
        <v>2490.6</v>
      </c>
    </row>
    <row r="60" spans="1:14" x14ac:dyDescent="0.3">
      <c r="A60" s="57" t="s">
        <v>52</v>
      </c>
      <c r="B60" s="98">
        <v>15696.7</v>
      </c>
      <c r="C60" s="98">
        <v>1168.2999999999997</v>
      </c>
      <c r="D60" s="48">
        <v>2719.6</v>
      </c>
      <c r="E60" s="48">
        <v>4091.1000000000004</v>
      </c>
      <c r="F60" s="48">
        <v>5274.2</v>
      </c>
      <c r="G60" s="48">
        <v>6936.9</v>
      </c>
      <c r="H60" s="48">
        <v>8327.0999999999985</v>
      </c>
      <c r="I60" s="48">
        <v>9970.7999999999993</v>
      </c>
      <c r="J60" s="48">
        <v>11389.199999999999</v>
      </c>
      <c r="K60" s="48">
        <v>12746.999999999998</v>
      </c>
      <c r="L60" s="48">
        <v>14502.800000000001</v>
      </c>
      <c r="M60" s="41">
        <v>16694.2</v>
      </c>
      <c r="N60" s="41">
        <v>18973.300000000003</v>
      </c>
    </row>
    <row r="61" spans="1:14" x14ac:dyDescent="0.3">
      <c r="A61" s="59" t="s">
        <v>53</v>
      </c>
      <c r="B61" s="97">
        <v>6153.3</v>
      </c>
      <c r="C61" s="97">
        <v>419.4</v>
      </c>
      <c r="D61" s="47">
        <v>898.7</v>
      </c>
      <c r="E61" s="47">
        <v>1250</v>
      </c>
      <c r="F61" s="47">
        <v>1667.8</v>
      </c>
      <c r="G61" s="47">
        <v>2373.9</v>
      </c>
      <c r="H61" s="47">
        <v>2875</v>
      </c>
      <c r="I61" s="47">
        <v>3579.3</v>
      </c>
      <c r="J61" s="46">
        <v>4245.3999999999996</v>
      </c>
      <c r="K61" s="46">
        <v>4857.5</v>
      </c>
      <c r="L61" s="46">
        <v>5347.1</v>
      </c>
      <c r="M61" s="46">
        <v>6082.2</v>
      </c>
      <c r="N61" s="46">
        <v>6654.3</v>
      </c>
    </row>
    <row r="62" spans="1:14" x14ac:dyDescent="0.3">
      <c r="A62" s="59" t="s">
        <v>92</v>
      </c>
      <c r="B62" s="97">
        <v>7001.6</v>
      </c>
      <c r="C62" s="97">
        <v>418.4</v>
      </c>
      <c r="D62" s="47">
        <v>959.1</v>
      </c>
      <c r="E62" s="47">
        <v>1429.6000000000001</v>
      </c>
      <c r="F62" s="47">
        <v>1919.9</v>
      </c>
      <c r="G62" s="47">
        <v>2554.3000000000002</v>
      </c>
      <c r="H62" s="47">
        <v>3040.2</v>
      </c>
      <c r="I62" s="47">
        <v>3559.6</v>
      </c>
      <c r="J62" s="46">
        <v>4064.9</v>
      </c>
      <c r="K62" s="46">
        <v>4626.3999999999996</v>
      </c>
      <c r="L62" s="46">
        <v>5588.8</v>
      </c>
      <c r="M62" s="46">
        <v>6647.7</v>
      </c>
      <c r="N62" s="46">
        <v>7104.3</v>
      </c>
    </row>
    <row r="63" spans="1:14" x14ac:dyDescent="0.3">
      <c r="A63" s="60" t="s">
        <v>93</v>
      </c>
      <c r="B63" s="97">
        <v>1391.6</v>
      </c>
      <c r="C63" s="97">
        <v>260.3</v>
      </c>
      <c r="D63" s="47">
        <v>679</v>
      </c>
      <c r="E63" s="47">
        <v>1141.8000000000002</v>
      </c>
      <c r="F63" s="47">
        <v>1335.5</v>
      </c>
      <c r="G63" s="47">
        <v>1563.8999999999999</v>
      </c>
      <c r="H63" s="47">
        <v>1817.7</v>
      </c>
      <c r="I63" s="47">
        <v>2148</v>
      </c>
      <c r="J63" s="46">
        <v>2317.6</v>
      </c>
      <c r="K63" s="46">
        <v>2417.7999999999997</v>
      </c>
      <c r="L63" s="46">
        <v>2594</v>
      </c>
      <c r="M63" s="46">
        <v>2859.5</v>
      </c>
      <c r="N63" s="46">
        <v>4020.6</v>
      </c>
    </row>
    <row r="64" spans="1:14" x14ac:dyDescent="0.3">
      <c r="A64" s="59" t="s">
        <v>235</v>
      </c>
      <c r="B64" s="97">
        <v>7.4</v>
      </c>
      <c r="C64" s="97">
        <v>0.1</v>
      </c>
      <c r="D64" s="47">
        <v>0.1</v>
      </c>
      <c r="E64" s="47">
        <v>0.2</v>
      </c>
      <c r="F64" s="47">
        <v>0.2</v>
      </c>
      <c r="G64" s="47">
        <v>0.4</v>
      </c>
      <c r="H64" s="47">
        <v>60.9</v>
      </c>
      <c r="I64" s="47">
        <v>60.9</v>
      </c>
      <c r="J64" s="46">
        <v>60.9</v>
      </c>
      <c r="K64" s="46">
        <v>60.9</v>
      </c>
      <c r="L64" s="46">
        <v>78.3</v>
      </c>
      <c r="M64" s="46">
        <v>118.4</v>
      </c>
      <c r="N64" s="46">
        <v>122.2</v>
      </c>
    </row>
    <row r="65" spans="1:14" x14ac:dyDescent="0.3">
      <c r="A65" s="59" t="s">
        <v>97</v>
      </c>
      <c r="B65" s="97">
        <v>1142.8</v>
      </c>
      <c r="C65" s="97">
        <v>70.099999999999994</v>
      </c>
      <c r="D65" s="47">
        <v>182.7</v>
      </c>
      <c r="E65" s="47">
        <v>269.5</v>
      </c>
      <c r="F65" s="47">
        <v>350.8</v>
      </c>
      <c r="G65" s="47">
        <v>444.4</v>
      </c>
      <c r="H65" s="47">
        <v>533.29999999999995</v>
      </c>
      <c r="I65" s="47">
        <v>623</v>
      </c>
      <c r="J65" s="46">
        <v>700.4</v>
      </c>
      <c r="K65" s="46">
        <v>784.4</v>
      </c>
      <c r="L65" s="46">
        <v>894.6</v>
      </c>
      <c r="M65" s="46">
        <v>986.4</v>
      </c>
      <c r="N65" s="46">
        <v>1071.9000000000001</v>
      </c>
    </row>
    <row r="66" spans="1:14" x14ac:dyDescent="0.3">
      <c r="A66" s="57" t="s">
        <v>58</v>
      </c>
      <c r="B66" s="98">
        <v>0.3</v>
      </c>
      <c r="C66" s="98">
        <v>203.1</v>
      </c>
      <c r="D66" s="48">
        <v>398.7</v>
      </c>
      <c r="E66" s="48">
        <v>456.5</v>
      </c>
      <c r="F66" s="48">
        <v>474.9</v>
      </c>
      <c r="G66" s="48">
        <v>565.79999999999995</v>
      </c>
      <c r="H66" s="79">
        <v>597.4</v>
      </c>
      <c r="I66" s="79">
        <v>622.1</v>
      </c>
      <c r="J66" s="41">
        <v>622.1</v>
      </c>
      <c r="K66" s="41">
        <v>622.1</v>
      </c>
      <c r="L66" s="41">
        <v>925.8</v>
      </c>
      <c r="M66" s="41">
        <v>1045.7</v>
      </c>
      <c r="N66" s="41">
        <v>1073.2</v>
      </c>
    </row>
    <row r="67" spans="1:14" x14ac:dyDescent="0.3">
      <c r="A67" s="57" t="s">
        <v>59</v>
      </c>
      <c r="B67" s="98">
        <v>5946.1</v>
      </c>
      <c r="C67" s="98">
        <v>55.6</v>
      </c>
      <c r="D67" s="48">
        <v>170</v>
      </c>
      <c r="E67" s="48">
        <v>564.79999999999995</v>
      </c>
      <c r="F67" s="48">
        <v>689.40000000000009</v>
      </c>
      <c r="G67" s="48">
        <v>1063.4000000000001</v>
      </c>
      <c r="H67" s="48">
        <v>1298.1999999999998</v>
      </c>
      <c r="I67" s="48">
        <v>1508.7</v>
      </c>
      <c r="J67" s="48">
        <v>1829</v>
      </c>
      <c r="K67" s="48">
        <v>2283.6999999999998</v>
      </c>
      <c r="L67" s="41">
        <v>2885.9</v>
      </c>
      <c r="M67" s="41">
        <v>3354.5</v>
      </c>
      <c r="N67" s="41">
        <v>4714.1000000000004</v>
      </c>
    </row>
    <row r="68" spans="1:14" x14ac:dyDescent="0.3">
      <c r="A68" s="57" t="s">
        <v>60</v>
      </c>
      <c r="B68" s="98">
        <v>2451.5</v>
      </c>
      <c r="C68" s="98">
        <v>11.4</v>
      </c>
      <c r="D68" s="48">
        <v>28.4</v>
      </c>
      <c r="E68" s="48">
        <v>195</v>
      </c>
      <c r="F68" s="48">
        <v>228.2</v>
      </c>
      <c r="G68" s="48">
        <v>279.10000000000002</v>
      </c>
      <c r="H68" s="48">
        <v>349.9</v>
      </c>
      <c r="I68" s="48">
        <v>406.2</v>
      </c>
      <c r="J68" s="41">
        <v>491.1</v>
      </c>
      <c r="K68" s="41">
        <v>749.6</v>
      </c>
      <c r="L68" s="41">
        <v>908.80000000000007</v>
      </c>
      <c r="M68" s="41">
        <v>987.4</v>
      </c>
      <c r="N68" s="41">
        <v>1433.1</v>
      </c>
    </row>
    <row r="69" spans="1:14" x14ac:dyDescent="0.3">
      <c r="A69" s="57" t="s">
        <v>61</v>
      </c>
      <c r="B69" s="98">
        <v>3494.6000000000004</v>
      </c>
      <c r="C69" s="98">
        <v>44.2</v>
      </c>
      <c r="D69" s="48">
        <v>141.6</v>
      </c>
      <c r="E69" s="48">
        <v>369.8</v>
      </c>
      <c r="F69" s="48">
        <v>461.20000000000005</v>
      </c>
      <c r="G69" s="48">
        <v>784.3</v>
      </c>
      <c r="H69" s="48">
        <v>948.3</v>
      </c>
      <c r="I69" s="48">
        <v>1102.5</v>
      </c>
      <c r="J69" s="48">
        <v>1337.8999999999999</v>
      </c>
      <c r="K69" s="48">
        <v>1534.1</v>
      </c>
      <c r="L69" s="41">
        <v>1977.1</v>
      </c>
      <c r="M69" s="41">
        <v>2367.1</v>
      </c>
      <c r="N69" s="41">
        <v>3281</v>
      </c>
    </row>
    <row r="70" spans="1:14" x14ac:dyDescent="0.3">
      <c r="A70" s="59" t="s">
        <v>62</v>
      </c>
      <c r="B70" s="97">
        <v>623.20000000000005</v>
      </c>
      <c r="C70" s="97">
        <v>36.6</v>
      </c>
      <c r="D70" s="47">
        <v>120.5</v>
      </c>
      <c r="E70" s="47">
        <v>333.7</v>
      </c>
      <c r="F70" s="47">
        <v>405.1</v>
      </c>
      <c r="G70" s="47">
        <v>714.4</v>
      </c>
      <c r="H70" s="47">
        <v>852.6</v>
      </c>
      <c r="I70" s="47">
        <v>988.6</v>
      </c>
      <c r="J70" s="46">
        <v>1189.5</v>
      </c>
      <c r="K70" s="46">
        <v>1350.5</v>
      </c>
      <c r="L70" s="46">
        <v>1733.3</v>
      </c>
      <c r="M70" s="46">
        <v>2043.9</v>
      </c>
      <c r="N70" s="46">
        <v>2769.6</v>
      </c>
    </row>
    <row r="71" spans="1:14" x14ac:dyDescent="0.3">
      <c r="A71" s="59" t="s">
        <v>54</v>
      </c>
      <c r="B71" s="97">
        <v>86.1</v>
      </c>
      <c r="C71" s="97">
        <v>0.6</v>
      </c>
      <c r="D71" s="47">
        <v>2.4</v>
      </c>
      <c r="E71" s="47">
        <v>6.5</v>
      </c>
      <c r="F71" s="47">
        <v>10.6</v>
      </c>
      <c r="G71" s="47">
        <v>13</v>
      </c>
      <c r="H71" s="47">
        <v>16</v>
      </c>
      <c r="I71" s="47">
        <v>19.8</v>
      </c>
      <c r="J71" s="46">
        <v>23.6</v>
      </c>
      <c r="K71" s="46">
        <v>27.8</v>
      </c>
      <c r="L71" s="46">
        <v>34</v>
      </c>
      <c r="M71" s="46">
        <v>39.700000000000003</v>
      </c>
      <c r="N71" s="46">
        <v>55.4</v>
      </c>
    </row>
    <row r="72" spans="1:14" x14ac:dyDescent="0.3">
      <c r="A72" s="60" t="s">
        <v>96</v>
      </c>
      <c r="B72" s="97">
        <v>2785.3</v>
      </c>
      <c r="C72" s="97">
        <v>7</v>
      </c>
      <c r="D72" s="47">
        <v>18.5</v>
      </c>
      <c r="E72" s="47">
        <v>26.6</v>
      </c>
      <c r="F72" s="47">
        <v>42.5</v>
      </c>
      <c r="G72" s="47">
        <v>53.8</v>
      </c>
      <c r="H72" s="47">
        <v>76.3</v>
      </c>
      <c r="I72" s="47">
        <v>90.7</v>
      </c>
      <c r="J72" s="46">
        <v>121.3</v>
      </c>
      <c r="K72" s="46">
        <v>152.1</v>
      </c>
      <c r="L72" s="46">
        <v>206</v>
      </c>
      <c r="M72" s="46">
        <v>279.39999999999998</v>
      </c>
      <c r="N72" s="46">
        <v>449.8</v>
      </c>
    </row>
    <row r="73" spans="1:14" x14ac:dyDescent="0.3">
      <c r="A73" s="59" t="s">
        <v>97</v>
      </c>
      <c r="B73" s="97">
        <v>0</v>
      </c>
      <c r="C73" s="97">
        <v>0</v>
      </c>
      <c r="D73" s="47">
        <v>0.2</v>
      </c>
      <c r="E73" s="47">
        <v>3</v>
      </c>
      <c r="F73" s="47">
        <v>3</v>
      </c>
      <c r="G73" s="47">
        <v>3.1</v>
      </c>
      <c r="H73" s="47">
        <v>3.4</v>
      </c>
      <c r="I73" s="47">
        <v>3.4</v>
      </c>
      <c r="J73" s="46">
        <v>3.5</v>
      </c>
      <c r="K73" s="46">
        <v>3.7</v>
      </c>
      <c r="L73" s="46">
        <v>3.8</v>
      </c>
      <c r="M73" s="46">
        <v>4.0999999999999996</v>
      </c>
      <c r="N73" s="46">
        <v>6.2</v>
      </c>
    </row>
    <row r="74" spans="1:14" x14ac:dyDescent="0.3">
      <c r="A74" s="61" t="s">
        <v>64</v>
      </c>
      <c r="B74" s="99">
        <v>0</v>
      </c>
      <c r="C74" s="99">
        <v>-1.6</v>
      </c>
      <c r="D74" s="51">
        <v>-5.0999999999999996</v>
      </c>
      <c r="E74" s="51">
        <v>-10.7</v>
      </c>
      <c r="F74" s="51">
        <v>-6.6</v>
      </c>
      <c r="G74" s="51">
        <v>-3.9</v>
      </c>
      <c r="H74" s="51">
        <v>-2.4</v>
      </c>
      <c r="I74" s="51">
        <v>-2.6</v>
      </c>
      <c r="J74" s="52">
        <v>-6.5</v>
      </c>
      <c r="K74" s="52">
        <v>-41.9</v>
      </c>
      <c r="L74" s="52">
        <v>-7.4</v>
      </c>
      <c r="M74" s="52">
        <v>-16.5</v>
      </c>
      <c r="N74" s="52">
        <v>-0.1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262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5" ht="13.9" customHeight="1" x14ac:dyDescent="0.3">
      <c r="A82" s="114" t="s">
        <v>1</v>
      </c>
      <c r="B82" s="120" t="s">
        <v>261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96"/>
      <c r="C84" s="96">
        <v>59.5</v>
      </c>
      <c r="D84" s="56">
        <v>-1197.9000000000001</v>
      </c>
      <c r="E84" s="56">
        <v>-425.2</v>
      </c>
      <c r="F84" s="56">
        <v>-631.4</v>
      </c>
      <c r="G84" s="56">
        <v>-1125.3</v>
      </c>
      <c r="H84" s="56">
        <v>524.29999999999995</v>
      </c>
      <c r="I84" s="41">
        <v>-318.10000000000002</v>
      </c>
      <c r="J84" s="41">
        <v>-615.1</v>
      </c>
      <c r="K84" s="41">
        <v>-187</v>
      </c>
      <c r="L84" s="41">
        <v>-1274.8</v>
      </c>
      <c r="M84" s="41">
        <v>-647.6</v>
      </c>
      <c r="N84" s="41">
        <v>-1836.7</v>
      </c>
      <c r="O84" s="93"/>
    </row>
    <row r="85" spans="1:15" x14ac:dyDescent="0.3">
      <c r="A85" s="76" t="s">
        <v>230</v>
      </c>
      <c r="B85" s="98"/>
      <c r="C85" s="98">
        <v>1310.5</v>
      </c>
      <c r="D85" s="48">
        <v>1244.2</v>
      </c>
      <c r="E85" s="48">
        <v>856.3</v>
      </c>
      <c r="F85" s="48">
        <v>447.8</v>
      </c>
      <c r="G85" s="48">
        <v>1940.3</v>
      </c>
      <c r="H85" s="48">
        <v>-599.29999999999995</v>
      </c>
      <c r="I85" s="41">
        <v>1893.2</v>
      </c>
      <c r="J85" s="41">
        <v>306.89999999999998</v>
      </c>
      <c r="K85" s="41">
        <v>413.9</v>
      </c>
      <c r="L85" s="41">
        <v>1156.5999999999999</v>
      </c>
      <c r="M85" s="41">
        <v>430.2</v>
      </c>
      <c r="N85" s="41">
        <v>677.5</v>
      </c>
      <c r="O85" s="93"/>
    </row>
    <row r="86" spans="1:15" ht="18" x14ac:dyDescent="0.3">
      <c r="A86" s="78" t="s">
        <v>231</v>
      </c>
      <c r="B86" s="97"/>
      <c r="C86" s="97">
        <v>472.7</v>
      </c>
      <c r="D86" s="47">
        <v>2100.8000000000002</v>
      </c>
      <c r="E86" s="47">
        <v>443.3</v>
      </c>
      <c r="F86" s="47">
        <v>656</v>
      </c>
      <c r="G86" s="47">
        <v>513.6</v>
      </c>
      <c r="H86" s="47">
        <v>2388.4</v>
      </c>
      <c r="I86" s="46">
        <v>0</v>
      </c>
      <c r="J86" s="46">
        <v>0</v>
      </c>
      <c r="K86" s="46">
        <v>732</v>
      </c>
      <c r="L86" s="46">
        <v>421.8</v>
      </c>
      <c r="M86" s="46">
        <v>-401.6</v>
      </c>
      <c r="N86" s="46">
        <v>-392.8</v>
      </c>
      <c r="O86" s="93"/>
    </row>
    <row r="87" spans="1:15" ht="18" x14ac:dyDescent="0.3">
      <c r="A87" s="78" t="s">
        <v>232</v>
      </c>
      <c r="B87" s="97"/>
      <c r="C87" s="97">
        <v>837.8</v>
      </c>
      <c r="D87" s="47">
        <v>-856.6</v>
      </c>
      <c r="E87" s="47">
        <v>413</v>
      </c>
      <c r="F87" s="47">
        <v>-208.2</v>
      </c>
      <c r="G87" s="47">
        <v>1426.7</v>
      </c>
      <c r="H87" s="47">
        <v>-2987.7</v>
      </c>
      <c r="I87" s="46">
        <v>1893.2</v>
      </c>
      <c r="J87" s="46">
        <v>306.89999999999998</v>
      </c>
      <c r="K87" s="46">
        <v>-318.10000000000002</v>
      </c>
      <c r="L87" s="46">
        <v>734.8</v>
      </c>
      <c r="M87" s="46">
        <v>831.8</v>
      </c>
      <c r="N87" s="46">
        <v>1070.3</v>
      </c>
      <c r="O87" s="93"/>
    </row>
    <row r="88" spans="1:15" x14ac:dyDescent="0.3">
      <c r="A88" s="76" t="s">
        <v>233</v>
      </c>
      <c r="B88" s="98"/>
      <c r="C88" s="98">
        <v>-1370</v>
      </c>
      <c r="D88" s="48">
        <v>-46.3</v>
      </c>
      <c r="E88" s="48">
        <v>-431.1</v>
      </c>
      <c r="F88" s="48">
        <v>183.6</v>
      </c>
      <c r="G88" s="48">
        <v>-815</v>
      </c>
      <c r="H88" s="48">
        <v>75</v>
      </c>
      <c r="I88" s="41">
        <v>-1575.1</v>
      </c>
      <c r="J88" s="41">
        <v>308.2</v>
      </c>
      <c r="K88" s="41">
        <v>-226.9</v>
      </c>
      <c r="L88" s="41">
        <v>118.2</v>
      </c>
      <c r="M88" s="41">
        <v>217.4</v>
      </c>
      <c r="N88" s="41">
        <v>1159.2</v>
      </c>
      <c r="O88" s="93"/>
    </row>
    <row r="89" spans="1:15" x14ac:dyDescent="0.3">
      <c r="A89" s="57" t="s">
        <v>66</v>
      </c>
      <c r="B89" s="98">
        <v>-8341.4</v>
      </c>
      <c r="C89" s="98">
        <v>59.5</v>
      </c>
      <c r="D89" s="48">
        <v>-1138.4000000000001</v>
      </c>
      <c r="E89" s="48">
        <v>-1563.6</v>
      </c>
      <c r="F89" s="48">
        <v>-2195</v>
      </c>
      <c r="G89" s="48">
        <v>-3320.3</v>
      </c>
      <c r="H89" s="48">
        <v>-2796</v>
      </c>
      <c r="I89" s="41">
        <v>-3114.1</v>
      </c>
      <c r="J89" s="41">
        <v>-3729.2</v>
      </c>
      <c r="K89" s="41">
        <v>-3916.2</v>
      </c>
      <c r="L89" s="41">
        <v>-5191</v>
      </c>
      <c r="M89" s="41">
        <v>-5838.6</v>
      </c>
      <c r="N89" s="41">
        <v>-7675.3</v>
      </c>
    </row>
    <row r="90" spans="1:15" x14ac:dyDescent="0.3">
      <c r="A90" s="57" t="s">
        <v>67</v>
      </c>
      <c r="B90" s="98"/>
      <c r="C90" s="98">
        <v>1310.5</v>
      </c>
      <c r="D90" s="48">
        <v>2554.6999999999998</v>
      </c>
      <c r="E90" s="48">
        <v>3411</v>
      </c>
      <c r="F90" s="48">
        <v>3858.8</v>
      </c>
      <c r="G90" s="48">
        <v>5799.1</v>
      </c>
      <c r="H90" s="48">
        <v>5199.8</v>
      </c>
      <c r="I90" s="41">
        <v>7093</v>
      </c>
      <c r="J90" s="41">
        <v>7399.9</v>
      </c>
      <c r="K90" s="41">
        <v>7813.8</v>
      </c>
      <c r="L90" s="41">
        <v>8970.4</v>
      </c>
      <c r="M90" s="41">
        <v>9400.6</v>
      </c>
      <c r="N90" s="41">
        <v>10078.1</v>
      </c>
    </row>
    <row r="91" spans="1:15" x14ac:dyDescent="0.3">
      <c r="A91" s="59" t="s">
        <v>68</v>
      </c>
      <c r="B91" s="97"/>
      <c r="C91" s="97">
        <v>472.7</v>
      </c>
      <c r="D91" s="47">
        <v>2573.5</v>
      </c>
      <c r="E91" s="47">
        <v>3016.8</v>
      </c>
      <c r="F91" s="47">
        <v>3672.8</v>
      </c>
      <c r="G91" s="47">
        <v>4186.3999999999996</v>
      </c>
      <c r="H91" s="47">
        <v>6574.8</v>
      </c>
      <c r="I91" s="46">
        <v>6574.8</v>
      </c>
      <c r="J91" s="46">
        <v>6574.8</v>
      </c>
      <c r="K91" s="46">
        <v>7306.8</v>
      </c>
      <c r="L91" s="46">
        <v>7728.6</v>
      </c>
      <c r="M91" s="46">
        <v>7327</v>
      </c>
      <c r="N91" s="46">
        <v>6934.2</v>
      </c>
    </row>
    <row r="92" spans="1:15" x14ac:dyDescent="0.3">
      <c r="A92" s="59" t="s">
        <v>69</v>
      </c>
      <c r="B92" s="97"/>
      <c r="C92" s="97">
        <v>837.8</v>
      </c>
      <c r="D92" s="47">
        <v>-18.8</v>
      </c>
      <c r="E92" s="47">
        <v>394.2</v>
      </c>
      <c r="F92" s="47">
        <v>186</v>
      </c>
      <c r="G92" s="47">
        <v>1612.7</v>
      </c>
      <c r="H92" s="47">
        <v>-1375</v>
      </c>
      <c r="I92" s="46">
        <v>518.20000000000005</v>
      </c>
      <c r="J92" s="46">
        <v>825.1</v>
      </c>
      <c r="K92" s="46">
        <v>507</v>
      </c>
      <c r="L92" s="46">
        <v>1241.8</v>
      </c>
      <c r="M92" s="46">
        <v>2073.6</v>
      </c>
      <c r="N92" s="46">
        <v>3143.9</v>
      </c>
    </row>
    <row r="93" spans="1:15" x14ac:dyDescent="0.3">
      <c r="A93" s="61" t="s">
        <v>70</v>
      </c>
      <c r="B93" s="99"/>
      <c r="C93" s="99">
        <v>-1370</v>
      </c>
      <c r="D93" s="51">
        <v>-1416.3</v>
      </c>
      <c r="E93" s="51">
        <v>-1847.4</v>
      </c>
      <c r="F93" s="51">
        <v>-1663.8</v>
      </c>
      <c r="G93" s="51">
        <v>-2478.8000000000002</v>
      </c>
      <c r="H93" s="51">
        <v>-2403.8000000000002</v>
      </c>
      <c r="I93" s="52">
        <v>-3978.9</v>
      </c>
      <c r="J93" s="52">
        <v>-3670.7</v>
      </c>
      <c r="K93" s="52">
        <v>-3897.6</v>
      </c>
      <c r="L93" s="52">
        <v>-3779.4</v>
      </c>
      <c r="M93" s="52">
        <v>-3562</v>
      </c>
      <c r="N93" s="52">
        <v>-2402.8000000000002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94"/>
  <sheetViews>
    <sheetView topLeftCell="A64" zoomScale="115" zoomScaleNormal="115" workbookViewId="0">
      <pane xSplit="1" topLeftCell="B1" activePane="topRight" state="frozen"/>
      <selection pane="topRight" activeCell="Q90" sqref="Q90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263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264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1690.2</v>
      </c>
      <c r="D7" s="56">
        <v>1279.8</v>
      </c>
      <c r="E7" s="56">
        <v>1359.8</v>
      </c>
      <c r="F7" s="56">
        <v>1278.0999999999999</v>
      </c>
      <c r="G7" s="56">
        <v>1452</v>
      </c>
      <c r="H7" s="56">
        <v>2432.1999999999998</v>
      </c>
      <c r="I7" s="56">
        <v>2083.1</v>
      </c>
      <c r="J7" s="41">
        <v>1609.7</v>
      </c>
      <c r="K7" s="41">
        <v>3694.5</v>
      </c>
      <c r="L7" s="41">
        <v>1915</v>
      </c>
      <c r="M7" s="41">
        <v>1838.1</v>
      </c>
      <c r="N7" s="41">
        <v>3811.3</v>
      </c>
    </row>
    <row r="8" spans="1:16" x14ac:dyDescent="0.3">
      <c r="A8" s="57" t="s">
        <v>15</v>
      </c>
      <c r="B8" s="89">
        <v>22702.000000000004</v>
      </c>
      <c r="C8" s="89">
        <v>1692.2</v>
      </c>
      <c r="D8" s="48">
        <v>2974.9000000000005</v>
      </c>
      <c r="E8" s="48">
        <v>4335.6000000000004</v>
      </c>
      <c r="F8" s="48">
        <v>5614</v>
      </c>
      <c r="G8" s="48">
        <v>7068.4</v>
      </c>
      <c r="H8" s="48">
        <v>9501.1999999999989</v>
      </c>
      <c r="I8" s="48">
        <v>11585.5</v>
      </c>
      <c r="J8" s="48">
        <v>13197.000000000002</v>
      </c>
      <c r="K8" s="48">
        <v>16892.000000000004</v>
      </c>
      <c r="L8" s="41">
        <v>18807.3</v>
      </c>
      <c r="M8" s="41">
        <v>20645.8</v>
      </c>
      <c r="N8" s="41">
        <v>24457.799999999996</v>
      </c>
      <c r="P8" s="93"/>
    </row>
    <row r="9" spans="1:16" x14ac:dyDescent="0.3">
      <c r="A9" s="68" t="s">
        <v>16</v>
      </c>
      <c r="B9" s="89">
        <v>18633.900000000005</v>
      </c>
      <c r="C9" s="89">
        <v>1543.8</v>
      </c>
      <c r="D9" s="48">
        <v>2735.8</v>
      </c>
      <c r="E9" s="48">
        <v>4011.9000000000005</v>
      </c>
      <c r="F9" s="48">
        <v>5123.8</v>
      </c>
      <c r="G9" s="48">
        <v>6489.4</v>
      </c>
      <c r="H9" s="48">
        <v>8541.1999999999989</v>
      </c>
      <c r="I9" s="48">
        <v>10379</v>
      </c>
      <c r="J9" s="48">
        <v>11714.300000000003</v>
      </c>
      <c r="K9" s="48">
        <v>13293.700000000003</v>
      </c>
      <c r="L9" s="41">
        <v>14939.5</v>
      </c>
      <c r="M9" s="41">
        <v>16553.8</v>
      </c>
      <c r="N9" s="41">
        <v>18352.099999999999</v>
      </c>
    </row>
    <row r="10" spans="1:16" x14ac:dyDescent="0.3">
      <c r="A10" s="68" t="s">
        <v>17</v>
      </c>
      <c r="B10" s="89">
        <v>4867.8000000000011</v>
      </c>
      <c r="C10" s="89">
        <v>251.30000000000004</v>
      </c>
      <c r="D10" s="48">
        <v>486.70000000000005</v>
      </c>
      <c r="E10" s="48">
        <v>989.10000000000014</v>
      </c>
      <c r="F10" s="48">
        <v>950.5</v>
      </c>
      <c r="G10" s="48">
        <v>1193.4000000000001</v>
      </c>
      <c r="H10" s="48">
        <v>2209.7999999999997</v>
      </c>
      <c r="I10" s="48">
        <v>2915.9</v>
      </c>
      <c r="J10" s="48">
        <v>3143.3</v>
      </c>
      <c r="K10" s="48">
        <v>3675.8</v>
      </c>
      <c r="L10" s="41">
        <v>4044.0000000000005</v>
      </c>
      <c r="M10" s="41">
        <v>4370.8</v>
      </c>
      <c r="N10" s="41">
        <v>4959.0999999999995</v>
      </c>
    </row>
    <row r="11" spans="1:16" x14ac:dyDescent="0.3">
      <c r="A11" s="69" t="s">
        <v>18</v>
      </c>
      <c r="B11" s="90">
        <v>-22.900000000000091</v>
      </c>
      <c r="C11" s="90">
        <v>-92.899999999999977</v>
      </c>
      <c r="D11" s="47">
        <v>-147.89999999999998</v>
      </c>
      <c r="E11" s="47">
        <v>-190.19999999999982</v>
      </c>
      <c r="F11" s="47">
        <v>-491.09999999999991</v>
      </c>
      <c r="G11" s="47">
        <v>-299.5</v>
      </c>
      <c r="H11" s="47">
        <v>-129.59999999999991</v>
      </c>
      <c r="I11" s="47">
        <v>-151.5</v>
      </c>
      <c r="J11" s="47">
        <v>-165.79999999999973</v>
      </c>
      <c r="K11" s="47">
        <v>-155.59999999999991</v>
      </c>
      <c r="L11" s="46">
        <v>-159.39999999999964</v>
      </c>
      <c r="M11" s="46">
        <v>-157</v>
      </c>
      <c r="N11" s="46">
        <v>-1.5999999999999091</v>
      </c>
    </row>
    <row r="12" spans="1:16" x14ac:dyDescent="0.3">
      <c r="A12" s="70" t="s">
        <v>89</v>
      </c>
      <c r="B12" s="90">
        <v>3579.9</v>
      </c>
      <c r="C12" s="90">
        <v>342.1</v>
      </c>
      <c r="D12" s="47">
        <v>622.79999999999995</v>
      </c>
      <c r="E12" s="47">
        <v>814.7</v>
      </c>
      <c r="F12" s="47">
        <v>1039.4000000000001</v>
      </c>
      <c r="G12" s="47">
        <v>1295.4000000000001</v>
      </c>
      <c r="H12" s="47">
        <v>1605.9</v>
      </c>
      <c r="I12" s="47">
        <v>1913.6</v>
      </c>
      <c r="J12" s="46">
        <v>2212.9</v>
      </c>
      <c r="K12" s="46">
        <v>2511.8000000000002</v>
      </c>
      <c r="L12" s="46">
        <v>2815.4</v>
      </c>
      <c r="M12" s="46">
        <v>3122.3</v>
      </c>
      <c r="N12" s="46">
        <v>3578.3</v>
      </c>
    </row>
    <row r="13" spans="1:16" x14ac:dyDescent="0.3">
      <c r="A13" s="70" t="s">
        <v>20</v>
      </c>
      <c r="B13" s="90">
        <v>-50.8</v>
      </c>
      <c r="C13" s="90">
        <v>7.7</v>
      </c>
      <c r="D13" s="47">
        <v>21.7</v>
      </c>
      <c r="E13" s="47">
        <v>105.7</v>
      </c>
      <c r="F13" s="47">
        <v>-144</v>
      </c>
      <c r="G13" s="47">
        <v>-208.4</v>
      </c>
      <c r="H13" s="47">
        <v>-157.4</v>
      </c>
      <c r="I13" s="47">
        <v>-150.5</v>
      </c>
      <c r="J13" s="46">
        <v>-149.6</v>
      </c>
      <c r="K13" s="46">
        <v>-138.1</v>
      </c>
      <c r="L13" s="46">
        <v>-135.1</v>
      </c>
      <c r="M13" s="46">
        <v>-132.9</v>
      </c>
      <c r="N13" s="46">
        <v>-124.4</v>
      </c>
    </row>
    <row r="14" spans="1:16" x14ac:dyDescent="0.3">
      <c r="A14" s="70" t="s">
        <v>21</v>
      </c>
      <c r="B14" s="90">
        <v>-3552</v>
      </c>
      <c r="C14" s="90">
        <v>-442.7</v>
      </c>
      <c r="D14" s="47">
        <v>-792.4</v>
      </c>
      <c r="E14" s="47">
        <v>-1110.5999999999999</v>
      </c>
      <c r="F14" s="47">
        <v>-1386.5</v>
      </c>
      <c r="G14" s="47">
        <v>-1386.5</v>
      </c>
      <c r="H14" s="47">
        <v>-1578.1</v>
      </c>
      <c r="I14" s="47">
        <v>-1914.6</v>
      </c>
      <c r="J14" s="46">
        <v>-2229.1</v>
      </c>
      <c r="K14" s="46">
        <v>-2529.3000000000002</v>
      </c>
      <c r="L14" s="46">
        <v>-2839.7</v>
      </c>
      <c r="M14" s="46">
        <v>-3146.4</v>
      </c>
      <c r="N14" s="46">
        <v>-3455.5</v>
      </c>
    </row>
    <row r="15" spans="1:16" x14ac:dyDescent="0.3">
      <c r="A15" s="69" t="s">
        <v>22</v>
      </c>
      <c r="B15" s="90">
        <v>4475.6000000000004</v>
      </c>
      <c r="C15" s="90">
        <v>252.3</v>
      </c>
      <c r="D15" s="47">
        <v>511.5</v>
      </c>
      <c r="E15" s="47">
        <v>1016.6</v>
      </c>
      <c r="F15" s="47">
        <v>1244.0999999999999</v>
      </c>
      <c r="G15" s="47">
        <v>1252.7</v>
      </c>
      <c r="H15" s="47">
        <v>2055.1999999999998</v>
      </c>
      <c r="I15" s="47">
        <v>2742.1</v>
      </c>
      <c r="J15" s="46">
        <v>2948.2</v>
      </c>
      <c r="K15" s="46">
        <v>3428.1</v>
      </c>
      <c r="L15" s="46">
        <v>3757.3</v>
      </c>
      <c r="M15" s="46">
        <v>4038.3</v>
      </c>
      <c r="N15" s="46">
        <v>4431</v>
      </c>
    </row>
    <row r="16" spans="1:16" x14ac:dyDescent="0.3">
      <c r="A16" s="69" t="s">
        <v>23</v>
      </c>
      <c r="B16" s="90">
        <v>415.1</v>
      </c>
      <c r="C16" s="90">
        <v>91.9</v>
      </c>
      <c r="D16" s="47">
        <v>123.1</v>
      </c>
      <c r="E16" s="47">
        <v>162.69999999999999</v>
      </c>
      <c r="F16" s="47">
        <v>197.5</v>
      </c>
      <c r="G16" s="47">
        <v>240.2</v>
      </c>
      <c r="H16" s="47">
        <v>284.2</v>
      </c>
      <c r="I16" s="47">
        <v>325.3</v>
      </c>
      <c r="J16" s="46">
        <v>360.9</v>
      </c>
      <c r="K16" s="46">
        <v>403.3</v>
      </c>
      <c r="L16" s="46">
        <v>446.1</v>
      </c>
      <c r="M16" s="46">
        <v>489.5</v>
      </c>
      <c r="N16" s="46">
        <v>529.70000000000005</v>
      </c>
    </row>
    <row r="17" spans="1:14" s="71" customFormat="1" x14ac:dyDescent="0.3">
      <c r="A17" s="68" t="s">
        <v>24</v>
      </c>
      <c r="B17" s="89">
        <v>12851.5</v>
      </c>
      <c r="C17" s="89">
        <v>1250.7</v>
      </c>
      <c r="D17" s="48">
        <v>2170.3000000000002</v>
      </c>
      <c r="E17" s="48">
        <v>2907.5</v>
      </c>
      <c r="F17" s="48">
        <v>4016.4</v>
      </c>
      <c r="G17" s="48">
        <v>5094.6000000000004</v>
      </c>
      <c r="H17" s="48">
        <v>6092.0999999999995</v>
      </c>
      <c r="I17" s="48">
        <v>7142.2999999999993</v>
      </c>
      <c r="J17" s="48">
        <v>8195.1</v>
      </c>
      <c r="K17" s="48">
        <v>9188.6</v>
      </c>
      <c r="L17" s="41">
        <v>10412.6</v>
      </c>
      <c r="M17" s="41">
        <v>11643.3</v>
      </c>
      <c r="N17" s="41">
        <v>12790.1</v>
      </c>
    </row>
    <row r="18" spans="1:14" x14ac:dyDescent="0.3">
      <c r="A18" s="69" t="s">
        <v>25</v>
      </c>
      <c r="B18" s="90">
        <v>9827</v>
      </c>
      <c r="C18" s="90">
        <v>939.8</v>
      </c>
      <c r="D18" s="47">
        <v>1574.6</v>
      </c>
      <c r="E18" s="47">
        <v>2164.9</v>
      </c>
      <c r="F18" s="47">
        <v>3064</v>
      </c>
      <c r="G18" s="47">
        <v>3900.9</v>
      </c>
      <c r="H18" s="47">
        <v>4654.8999999999996</v>
      </c>
      <c r="I18" s="47">
        <v>5451.2</v>
      </c>
      <c r="J18" s="46">
        <v>6240.4000000000005</v>
      </c>
      <c r="K18" s="46">
        <v>6981.7000000000007</v>
      </c>
      <c r="L18" s="46">
        <v>7936.5</v>
      </c>
      <c r="M18" s="46">
        <v>8915.1</v>
      </c>
      <c r="N18" s="46">
        <v>9833.2000000000007</v>
      </c>
    </row>
    <row r="19" spans="1:14" x14ac:dyDescent="0.3">
      <c r="A19" s="69" t="s">
        <v>26</v>
      </c>
      <c r="B19" s="90">
        <v>2778.6</v>
      </c>
      <c r="C19" s="90">
        <v>243.2</v>
      </c>
      <c r="D19" s="47">
        <v>509.40000000000003</v>
      </c>
      <c r="E19" s="47">
        <v>646</v>
      </c>
      <c r="F19" s="47">
        <v>824.6</v>
      </c>
      <c r="G19" s="47">
        <v>1051.9999999999998</v>
      </c>
      <c r="H19" s="47">
        <v>1285.9999999999998</v>
      </c>
      <c r="I19" s="47">
        <v>1503.6</v>
      </c>
      <c r="J19" s="47">
        <v>1763.1</v>
      </c>
      <c r="K19" s="47">
        <v>2005.1000000000001</v>
      </c>
      <c r="L19" s="46">
        <v>2238.3999999999996</v>
      </c>
      <c r="M19" s="46">
        <v>2486.1999999999998</v>
      </c>
      <c r="N19" s="46">
        <v>2702.7999999999997</v>
      </c>
    </row>
    <row r="20" spans="1:14" x14ac:dyDescent="0.3">
      <c r="A20" s="70" t="s">
        <v>27</v>
      </c>
      <c r="B20" s="90">
        <v>1344.1</v>
      </c>
      <c r="C20" s="90">
        <v>103</v>
      </c>
      <c r="D20" s="47">
        <v>201.8</v>
      </c>
      <c r="E20" s="47">
        <v>298.2</v>
      </c>
      <c r="F20" s="47">
        <v>405.7</v>
      </c>
      <c r="G20" s="47">
        <v>518</v>
      </c>
      <c r="H20" s="47">
        <v>635.1</v>
      </c>
      <c r="I20" s="47">
        <v>748.9</v>
      </c>
      <c r="J20" s="46">
        <v>872.9</v>
      </c>
      <c r="K20" s="46">
        <v>994.1</v>
      </c>
      <c r="L20" s="46">
        <v>1107.8</v>
      </c>
      <c r="M20" s="46">
        <v>1232.9000000000001</v>
      </c>
      <c r="N20" s="46">
        <v>1349.8</v>
      </c>
    </row>
    <row r="21" spans="1:14" x14ac:dyDescent="0.3">
      <c r="A21" s="70" t="s">
        <v>28</v>
      </c>
      <c r="B21" s="90">
        <v>307</v>
      </c>
      <c r="C21" s="90">
        <v>52.5</v>
      </c>
      <c r="D21" s="47">
        <v>60.2</v>
      </c>
      <c r="E21" s="47">
        <v>73.2</v>
      </c>
      <c r="F21" s="47">
        <v>90.1</v>
      </c>
      <c r="G21" s="47">
        <v>107</v>
      </c>
      <c r="H21" s="47">
        <v>125.4</v>
      </c>
      <c r="I21" s="47">
        <v>143.5</v>
      </c>
      <c r="J21" s="46">
        <v>163.19999999999999</v>
      </c>
      <c r="K21" s="46">
        <v>182.79999999999998</v>
      </c>
      <c r="L21" s="46">
        <v>205.8</v>
      </c>
      <c r="M21" s="46">
        <v>231.5</v>
      </c>
      <c r="N21" s="46">
        <v>258.8</v>
      </c>
    </row>
    <row r="22" spans="1:14" x14ac:dyDescent="0.3">
      <c r="A22" s="70" t="s">
        <v>29</v>
      </c>
      <c r="B22" s="90">
        <v>54.7</v>
      </c>
      <c r="C22" s="90">
        <v>3.6</v>
      </c>
      <c r="D22" s="47">
        <v>6.9</v>
      </c>
      <c r="E22" s="47">
        <v>10.6</v>
      </c>
      <c r="F22" s="47">
        <v>14.9</v>
      </c>
      <c r="G22" s="47">
        <v>19.899999999999999</v>
      </c>
      <c r="H22" s="47">
        <v>26</v>
      </c>
      <c r="I22" s="47">
        <v>31.4</v>
      </c>
      <c r="J22" s="46">
        <v>38.5</v>
      </c>
      <c r="K22" s="46">
        <v>43.9</v>
      </c>
      <c r="L22" s="46">
        <v>48.3</v>
      </c>
      <c r="M22" s="46">
        <v>52.4</v>
      </c>
      <c r="N22" s="46">
        <v>56</v>
      </c>
    </row>
    <row r="23" spans="1:14" x14ac:dyDescent="0.3">
      <c r="A23" s="70" t="s">
        <v>30</v>
      </c>
      <c r="B23" s="90">
        <v>5.3</v>
      </c>
      <c r="C23" s="90">
        <v>0.9</v>
      </c>
      <c r="D23" s="47">
        <v>1.1000000000000001</v>
      </c>
      <c r="E23" s="47">
        <v>1.4</v>
      </c>
      <c r="F23" s="47">
        <v>1.6</v>
      </c>
      <c r="G23" s="47">
        <v>1.9</v>
      </c>
      <c r="H23" s="47">
        <v>2.2999999999999998</v>
      </c>
      <c r="I23" s="47">
        <v>2.6</v>
      </c>
      <c r="J23" s="46">
        <v>3.1</v>
      </c>
      <c r="K23" s="46">
        <v>3.4</v>
      </c>
      <c r="L23" s="46">
        <v>3.8</v>
      </c>
      <c r="M23" s="46">
        <v>4.3</v>
      </c>
      <c r="N23" s="46">
        <v>5</v>
      </c>
    </row>
    <row r="24" spans="1:14" x14ac:dyDescent="0.3">
      <c r="A24" s="70" t="s">
        <v>31</v>
      </c>
      <c r="B24" s="90">
        <v>1032.4000000000001</v>
      </c>
      <c r="C24" s="90">
        <v>79.400000000000006</v>
      </c>
      <c r="D24" s="47">
        <v>231.8</v>
      </c>
      <c r="E24" s="47">
        <v>252</v>
      </c>
      <c r="F24" s="47">
        <v>298.5</v>
      </c>
      <c r="G24" s="47">
        <v>388.5</v>
      </c>
      <c r="H24" s="47">
        <v>478.3</v>
      </c>
      <c r="I24" s="47">
        <v>556.1</v>
      </c>
      <c r="J24" s="46">
        <v>662.2</v>
      </c>
      <c r="K24" s="46">
        <v>755.5</v>
      </c>
      <c r="L24" s="46">
        <v>845.1</v>
      </c>
      <c r="M24" s="46">
        <v>934.7</v>
      </c>
      <c r="N24" s="46">
        <v>999</v>
      </c>
    </row>
    <row r="25" spans="1:14" x14ac:dyDescent="0.3">
      <c r="A25" s="70" t="s">
        <v>82</v>
      </c>
      <c r="B25" s="90">
        <v>12.5</v>
      </c>
      <c r="C25" s="90">
        <v>1.1000000000000001</v>
      </c>
      <c r="D25" s="47">
        <v>2.2999999999999998</v>
      </c>
      <c r="E25" s="47">
        <v>3.4</v>
      </c>
      <c r="F25" s="47">
        <v>4.5</v>
      </c>
      <c r="G25" s="47">
        <v>5.6</v>
      </c>
      <c r="H25" s="47">
        <v>6.6</v>
      </c>
      <c r="I25" s="47">
        <v>7.6</v>
      </c>
      <c r="J25" s="46">
        <v>8.6999999999999993</v>
      </c>
      <c r="K25" s="46">
        <v>9.8000000000000007</v>
      </c>
      <c r="L25" s="46">
        <v>10.5</v>
      </c>
      <c r="M25" s="46">
        <v>11.6</v>
      </c>
      <c r="N25" s="46">
        <v>12.8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0.1</v>
      </c>
      <c r="L26" s="46">
        <v>0.2</v>
      </c>
      <c r="M26" s="46">
        <v>0.2</v>
      </c>
      <c r="N26" s="46">
        <v>0.2</v>
      </c>
    </row>
    <row r="27" spans="1:14" x14ac:dyDescent="0.3">
      <c r="A27" s="70" t="s">
        <v>84</v>
      </c>
      <c r="B27" s="90">
        <v>22.4</v>
      </c>
      <c r="C27" s="90">
        <v>2.7</v>
      </c>
      <c r="D27" s="47">
        <v>5.3</v>
      </c>
      <c r="E27" s="47">
        <v>7.1</v>
      </c>
      <c r="F27" s="47">
        <v>9.1999999999999993</v>
      </c>
      <c r="G27" s="47">
        <v>11</v>
      </c>
      <c r="H27" s="47">
        <v>12.2</v>
      </c>
      <c r="I27" s="47">
        <v>13.4</v>
      </c>
      <c r="J27" s="46">
        <v>14.4</v>
      </c>
      <c r="K27" s="46">
        <v>15.5</v>
      </c>
      <c r="L27" s="46">
        <v>16.900000000000002</v>
      </c>
      <c r="M27" s="46">
        <v>18.600000000000001</v>
      </c>
      <c r="N27" s="46">
        <v>21.2</v>
      </c>
    </row>
    <row r="28" spans="1:14" x14ac:dyDescent="0.3">
      <c r="A28" s="69" t="s">
        <v>32</v>
      </c>
      <c r="B28" s="90">
        <v>138.9</v>
      </c>
      <c r="C28" s="90">
        <v>43.9</v>
      </c>
      <c r="D28" s="47">
        <v>62</v>
      </c>
      <c r="E28" s="47">
        <v>72</v>
      </c>
      <c r="F28" s="47">
        <v>81.400000000000006</v>
      </c>
      <c r="G28" s="47">
        <v>86.6</v>
      </c>
      <c r="H28" s="47">
        <v>95.7</v>
      </c>
      <c r="I28" s="47">
        <v>105.2</v>
      </c>
      <c r="J28" s="46">
        <v>108.8</v>
      </c>
      <c r="K28" s="46">
        <v>119</v>
      </c>
      <c r="L28" s="46">
        <v>127</v>
      </c>
      <c r="M28" s="46">
        <v>131</v>
      </c>
      <c r="N28" s="46">
        <v>143.1</v>
      </c>
    </row>
    <row r="29" spans="1:14" x14ac:dyDescent="0.3">
      <c r="A29" s="69" t="s">
        <v>249</v>
      </c>
      <c r="B29" s="90">
        <v>107</v>
      </c>
      <c r="C29" s="90">
        <v>23.8</v>
      </c>
      <c r="D29" s="47">
        <v>24.3</v>
      </c>
      <c r="E29" s="47">
        <v>24.6</v>
      </c>
      <c r="F29" s="47">
        <v>46.4</v>
      </c>
      <c r="G29" s="47">
        <v>55.1</v>
      </c>
      <c r="H29" s="47">
        <v>55.5</v>
      </c>
      <c r="I29" s="47">
        <v>82.3</v>
      </c>
      <c r="J29" s="46">
        <v>82.8</v>
      </c>
      <c r="K29" s="46">
        <v>82.8</v>
      </c>
      <c r="L29" s="46">
        <v>110.7</v>
      </c>
      <c r="M29" s="46">
        <v>111</v>
      </c>
      <c r="N29" s="46">
        <v>111</v>
      </c>
    </row>
    <row r="30" spans="1:14" x14ac:dyDescent="0.3">
      <c r="A30" s="68" t="s">
        <v>33</v>
      </c>
      <c r="B30" s="89">
        <v>41.7</v>
      </c>
      <c r="C30" s="89">
        <v>2.7</v>
      </c>
      <c r="D30" s="48">
        <v>4.8</v>
      </c>
      <c r="E30" s="48">
        <v>7.3</v>
      </c>
      <c r="F30" s="48">
        <v>10</v>
      </c>
      <c r="G30" s="48">
        <v>12.9</v>
      </c>
      <c r="H30" s="48">
        <v>16.100000000000001</v>
      </c>
      <c r="I30" s="48">
        <v>19.2</v>
      </c>
      <c r="J30" s="41">
        <v>22.2</v>
      </c>
      <c r="K30" s="41">
        <v>25.7</v>
      </c>
      <c r="L30" s="41">
        <v>29.2</v>
      </c>
      <c r="M30" s="41">
        <v>32.700000000000003</v>
      </c>
      <c r="N30" s="41">
        <v>36.799999999999997</v>
      </c>
    </row>
    <row r="31" spans="1:14" x14ac:dyDescent="0.3">
      <c r="A31" s="68" t="s">
        <v>85</v>
      </c>
      <c r="B31" s="89">
        <v>41</v>
      </c>
      <c r="C31" s="89">
        <v>0.3</v>
      </c>
      <c r="D31" s="48">
        <v>0.4</v>
      </c>
      <c r="E31" s="48">
        <v>0.5</v>
      </c>
      <c r="F31" s="48">
        <v>0.6</v>
      </c>
      <c r="G31" s="48">
        <v>0.7</v>
      </c>
      <c r="H31" s="48">
        <v>0.9</v>
      </c>
      <c r="I31" s="48">
        <v>1</v>
      </c>
      <c r="J31" s="41">
        <v>1.1000000000000001</v>
      </c>
      <c r="K31" s="41">
        <v>1.2</v>
      </c>
      <c r="L31" s="41">
        <v>1.3</v>
      </c>
      <c r="M31" s="41">
        <v>1.6</v>
      </c>
      <c r="N31" s="41">
        <v>1.8</v>
      </c>
    </row>
    <row r="32" spans="1:14" x14ac:dyDescent="0.3">
      <c r="A32" s="68" t="s">
        <v>256</v>
      </c>
      <c r="B32" s="89">
        <v>831.9</v>
      </c>
      <c r="C32" s="89">
        <v>38.799999999999997</v>
      </c>
      <c r="D32" s="48">
        <v>73.599999999999994</v>
      </c>
      <c r="E32" s="48">
        <v>107.5</v>
      </c>
      <c r="F32" s="48">
        <v>146.30000000000001</v>
      </c>
      <c r="G32" s="48">
        <v>187.8</v>
      </c>
      <c r="H32" s="48">
        <v>222.3</v>
      </c>
      <c r="I32" s="48">
        <v>300.60000000000002</v>
      </c>
      <c r="J32" s="41">
        <v>352.6</v>
      </c>
      <c r="K32" s="41">
        <v>402.4</v>
      </c>
      <c r="L32" s="41">
        <v>452.4</v>
      </c>
      <c r="M32" s="41">
        <v>505.4</v>
      </c>
      <c r="N32" s="41">
        <v>564.29999999999995</v>
      </c>
    </row>
    <row r="33" spans="1:14" x14ac:dyDescent="0.3">
      <c r="A33" s="68" t="s">
        <v>35</v>
      </c>
      <c r="B33" s="89">
        <v>1549.6000000000001</v>
      </c>
      <c r="C33" s="89">
        <v>139.69999999999999</v>
      </c>
      <c r="D33" s="48">
        <v>183.3</v>
      </c>
      <c r="E33" s="48">
        <v>267.7</v>
      </c>
      <c r="F33" s="48">
        <v>419.79999999999995</v>
      </c>
      <c r="G33" s="48">
        <v>500.9</v>
      </c>
      <c r="H33" s="48">
        <v>599.5</v>
      </c>
      <c r="I33" s="48">
        <v>804</v>
      </c>
      <c r="J33" s="48">
        <v>915.30000000000007</v>
      </c>
      <c r="K33" s="48">
        <v>1079.9000000000001</v>
      </c>
      <c r="L33" s="41">
        <v>1246.1999999999998</v>
      </c>
      <c r="M33" s="41">
        <v>1349.8999999999999</v>
      </c>
      <c r="N33" s="41">
        <v>1908.6</v>
      </c>
    </row>
    <row r="34" spans="1:14" x14ac:dyDescent="0.3">
      <c r="A34" s="68" t="s">
        <v>36</v>
      </c>
      <c r="B34" s="89">
        <v>522.70000000000005</v>
      </c>
      <c r="C34" s="89">
        <v>0.7</v>
      </c>
      <c r="D34" s="48">
        <v>2.5</v>
      </c>
      <c r="E34" s="48">
        <v>3</v>
      </c>
      <c r="F34" s="48">
        <v>4.2</v>
      </c>
      <c r="G34" s="48">
        <v>4.6999999999999993</v>
      </c>
      <c r="H34" s="48">
        <v>7.2</v>
      </c>
      <c r="I34" s="48">
        <v>88.6</v>
      </c>
      <c r="J34" s="41">
        <v>89.2</v>
      </c>
      <c r="K34" s="41">
        <v>109.6</v>
      </c>
      <c r="L34" s="41">
        <v>164.3</v>
      </c>
      <c r="M34" s="41">
        <v>164.7</v>
      </c>
      <c r="N34" s="41">
        <v>537.4</v>
      </c>
    </row>
    <row r="35" spans="1:14" x14ac:dyDescent="0.3">
      <c r="A35" s="72" t="s">
        <v>37</v>
      </c>
      <c r="B35" s="89">
        <v>397.4</v>
      </c>
      <c r="C35" s="89">
        <v>31.4</v>
      </c>
      <c r="D35" s="48">
        <v>60.4</v>
      </c>
      <c r="E35" s="48">
        <v>90.5</v>
      </c>
      <c r="F35" s="48">
        <v>134</v>
      </c>
      <c r="G35" s="48">
        <v>165.6</v>
      </c>
      <c r="H35" s="48">
        <v>198.8</v>
      </c>
      <c r="I35" s="48">
        <v>237</v>
      </c>
      <c r="J35" s="41">
        <v>277.5</v>
      </c>
      <c r="K35" s="41">
        <v>309.3</v>
      </c>
      <c r="L35" s="41">
        <v>346.2</v>
      </c>
      <c r="M35" s="41">
        <v>398.4</v>
      </c>
      <c r="N35" s="41">
        <v>445.6</v>
      </c>
    </row>
    <row r="36" spans="1:14" x14ac:dyDescent="0.3">
      <c r="A36" s="68" t="s">
        <v>38</v>
      </c>
      <c r="B36" s="89">
        <v>17.5</v>
      </c>
      <c r="C36" s="89">
        <v>2</v>
      </c>
      <c r="D36" s="48">
        <v>4.9000000000000004</v>
      </c>
      <c r="E36" s="48">
        <v>5.8</v>
      </c>
      <c r="F36" s="48">
        <v>6.1</v>
      </c>
      <c r="G36" s="48">
        <v>8.5</v>
      </c>
      <c r="H36" s="48">
        <v>9.1999999999999993</v>
      </c>
      <c r="I36" s="48">
        <v>10.3</v>
      </c>
      <c r="J36" s="41">
        <v>12.1</v>
      </c>
      <c r="K36" s="41">
        <v>12.6</v>
      </c>
      <c r="L36" s="41">
        <v>12.9</v>
      </c>
      <c r="M36" s="41">
        <v>13.3</v>
      </c>
      <c r="N36" s="41">
        <v>14</v>
      </c>
    </row>
    <row r="37" spans="1:14" x14ac:dyDescent="0.3">
      <c r="A37" s="68" t="s">
        <v>238</v>
      </c>
      <c r="B37" s="89">
        <v>127.3</v>
      </c>
      <c r="C37" s="89">
        <v>0</v>
      </c>
      <c r="D37" s="48">
        <v>0</v>
      </c>
      <c r="E37" s="48">
        <v>0</v>
      </c>
      <c r="F37" s="48">
        <v>31.2</v>
      </c>
      <c r="G37" s="48">
        <v>31.1</v>
      </c>
      <c r="H37" s="48">
        <v>36.6</v>
      </c>
      <c r="I37" s="48">
        <v>70.900000000000006</v>
      </c>
      <c r="J37" s="41">
        <v>70.900000000000006</v>
      </c>
      <c r="K37" s="41">
        <v>70.900000000000006</v>
      </c>
      <c r="L37" s="41">
        <v>102.8</v>
      </c>
      <c r="M37" s="41">
        <v>102.8</v>
      </c>
      <c r="N37" s="41">
        <v>139.5</v>
      </c>
    </row>
    <row r="38" spans="1:14" x14ac:dyDescent="0.3">
      <c r="A38" s="68" t="s">
        <v>239</v>
      </c>
      <c r="B38" s="89">
        <v>484.7</v>
      </c>
      <c r="C38" s="89">
        <v>105.6</v>
      </c>
      <c r="D38" s="48">
        <v>115.5</v>
      </c>
      <c r="E38" s="48">
        <v>168.4</v>
      </c>
      <c r="F38" s="48">
        <v>244.3</v>
      </c>
      <c r="G38" s="48">
        <v>291</v>
      </c>
      <c r="H38" s="48">
        <v>347.7</v>
      </c>
      <c r="I38" s="48">
        <v>397.2</v>
      </c>
      <c r="J38" s="41">
        <v>465.6</v>
      </c>
      <c r="K38" s="41">
        <v>577.5</v>
      </c>
      <c r="L38" s="41">
        <v>620</v>
      </c>
      <c r="M38" s="41">
        <v>670.7</v>
      </c>
      <c r="N38" s="41">
        <v>772.1</v>
      </c>
    </row>
    <row r="39" spans="1:14" x14ac:dyDescent="0.3">
      <c r="A39" s="68" t="s">
        <v>42</v>
      </c>
      <c r="B39" s="89">
        <v>2518.5</v>
      </c>
      <c r="C39" s="89">
        <v>8.6999999999999993</v>
      </c>
      <c r="D39" s="48">
        <v>55.8</v>
      </c>
      <c r="E39" s="48">
        <v>56</v>
      </c>
      <c r="F39" s="48">
        <v>70.400000000000006</v>
      </c>
      <c r="G39" s="48">
        <v>78.099999999999994</v>
      </c>
      <c r="H39" s="48">
        <v>360.5</v>
      </c>
      <c r="I39" s="48">
        <v>402.5</v>
      </c>
      <c r="J39" s="48">
        <v>567.4</v>
      </c>
      <c r="K39" s="48">
        <v>2518.4</v>
      </c>
      <c r="L39" s="41">
        <v>2621.6</v>
      </c>
      <c r="M39" s="41">
        <v>2742.1</v>
      </c>
      <c r="N39" s="41">
        <v>4197.0999999999995</v>
      </c>
    </row>
    <row r="40" spans="1:14" x14ac:dyDescent="0.3">
      <c r="A40" s="68" t="s">
        <v>87</v>
      </c>
      <c r="B40" s="89">
        <v>65.900000000000006</v>
      </c>
      <c r="C40" s="89">
        <v>0.7</v>
      </c>
      <c r="D40" s="48">
        <v>46.5</v>
      </c>
      <c r="E40" s="48">
        <v>46.5</v>
      </c>
      <c r="F40" s="48">
        <v>46.5</v>
      </c>
      <c r="G40" s="48">
        <v>46.5</v>
      </c>
      <c r="H40" s="48">
        <v>46.5</v>
      </c>
      <c r="I40" s="48">
        <v>46.6</v>
      </c>
      <c r="J40" s="41">
        <v>64.3</v>
      </c>
      <c r="K40" s="41">
        <v>64.3</v>
      </c>
      <c r="L40" s="41">
        <v>64.400000000000006</v>
      </c>
      <c r="M40" s="41">
        <v>64.400000000000006</v>
      </c>
      <c r="N40" s="41">
        <v>64.399999999999991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2452.6</v>
      </c>
      <c r="C42" s="89">
        <v>8</v>
      </c>
      <c r="D42" s="48">
        <v>9.2999999999999989</v>
      </c>
      <c r="E42" s="48">
        <v>9.5</v>
      </c>
      <c r="F42" s="48">
        <v>23.9</v>
      </c>
      <c r="G42" s="48">
        <v>31.6</v>
      </c>
      <c r="H42" s="48">
        <v>314</v>
      </c>
      <c r="I42" s="48">
        <v>355.9</v>
      </c>
      <c r="J42" s="41">
        <v>503.1</v>
      </c>
      <c r="K42" s="41">
        <v>2454.1</v>
      </c>
      <c r="L42" s="41">
        <v>2557.1999999999998</v>
      </c>
      <c r="M42" s="41">
        <v>2677.7</v>
      </c>
      <c r="N42" s="41">
        <v>4132.7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263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264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96">
        <v>0</v>
      </c>
      <c r="C52" s="96">
        <v>1783.6</v>
      </c>
      <c r="D52" s="56">
        <v>2394.3000000000002</v>
      </c>
      <c r="E52" s="56">
        <v>2294</v>
      </c>
      <c r="F52" s="56">
        <v>2276.3000000000002</v>
      </c>
      <c r="G52" s="56">
        <v>2204.6999999999998</v>
      </c>
      <c r="H52" s="56">
        <v>2441.1999999999998</v>
      </c>
      <c r="I52" s="56">
        <v>2225</v>
      </c>
      <c r="J52" s="41">
        <v>2003.6</v>
      </c>
      <c r="K52" s="41">
        <v>1687.6</v>
      </c>
      <c r="L52" s="41">
        <v>2560.4</v>
      </c>
      <c r="M52" s="41">
        <v>3489.1</v>
      </c>
      <c r="N52" s="41">
        <v>4028.4</v>
      </c>
    </row>
    <row r="53" spans="1:14" x14ac:dyDescent="0.3">
      <c r="A53" s="77" t="s">
        <v>227</v>
      </c>
      <c r="B53" s="97">
        <v>0</v>
      </c>
      <c r="C53" s="97">
        <v>222.7</v>
      </c>
      <c r="D53" s="47">
        <v>237.1</v>
      </c>
      <c r="E53" s="47">
        <v>63</v>
      </c>
      <c r="F53" s="47">
        <v>0</v>
      </c>
      <c r="G53" s="47">
        <v>85.2</v>
      </c>
      <c r="H53" s="47">
        <v>148</v>
      </c>
      <c r="I53" s="47">
        <v>7.9</v>
      </c>
      <c r="J53" s="92">
        <v>31.2</v>
      </c>
      <c r="K53" s="92">
        <v>0</v>
      </c>
      <c r="L53" s="92">
        <v>354</v>
      </c>
      <c r="M53" s="92">
        <v>40</v>
      </c>
      <c r="N53" s="92">
        <v>0.1</v>
      </c>
    </row>
    <row r="54" spans="1:14" x14ac:dyDescent="0.3">
      <c r="A54" s="76" t="s">
        <v>228</v>
      </c>
      <c r="B54" s="98">
        <v>0</v>
      </c>
      <c r="C54" s="98">
        <v>-0.2</v>
      </c>
      <c r="D54" s="48">
        <v>16.5</v>
      </c>
      <c r="E54" s="48">
        <v>23.1</v>
      </c>
      <c r="F54" s="48">
        <v>20.399999999999999</v>
      </c>
      <c r="G54" s="48">
        <v>26.6</v>
      </c>
      <c r="H54" s="48">
        <v>25.6</v>
      </c>
      <c r="I54" s="48">
        <v>36.299999999999997</v>
      </c>
      <c r="J54" s="41">
        <v>66.099999999999994</v>
      </c>
      <c r="K54" s="41">
        <v>36.5</v>
      </c>
      <c r="L54" s="41">
        <v>79.3</v>
      </c>
      <c r="M54" s="41">
        <v>83.1</v>
      </c>
      <c r="N54" s="41">
        <v>1010.8</v>
      </c>
    </row>
    <row r="55" spans="1:14" x14ac:dyDescent="0.3">
      <c r="A55" s="57" t="s">
        <v>47</v>
      </c>
      <c r="B55" s="98">
        <v>30317.9</v>
      </c>
      <c r="C55" s="98">
        <v>1785.3000000000004</v>
      </c>
      <c r="D55" s="48">
        <v>4199</v>
      </c>
      <c r="E55" s="48">
        <v>6517.0999999999995</v>
      </c>
      <c r="F55" s="48">
        <v>8814.2000000000007</v>
      </c>
      <c r="G55" s="48">
        <v>11045.5</v>
      </c>
      <c r="H55" s="48">
        <v>13513.000000000002</v>
      </c>
      <c r="I55" s="48">
        <v>15775.499999999998</v>
      </c>
      <c r="J55" s="48">
        <v>17846.899999999998</v>
      </c>
      <c r="K55" s="48">
        <v>19571.5</v>
      </c>
      <c r="L55" s="41">
        <v>22211.5</v>
      </c>
      <c r="M55" s="41">
        <v>25784.1</v>
      </c>
      <c r="N55" s="41">
        <v>30823.9</v>
      </c>
    </row>
    <row r="56" spans="1:14" x14ac:dyDescent="0.3">
      <c r="A56" s="57" t="s">
        <v>48</v>
      </c>
      <c r="B56" s="98">
        <v>27190.7</v>
      </c>
      <c r="C56" s="98">
        <v>1774.5000000000002</v>
      </c>
      <c r="D56" s="48">
        <v>4066.2</v>
      </c>
      <c r="E56" s="48">
        <v>6244.0999999999995</v>
      </c>
      <c r="F56" s="48">
        <v>8309.9</v>
      </c>
      <c r="G56" s="48">
        <v>10376.799999999999</v>
      </c>
      <c r="H56" s="48">
        <v>12723.6</v>
      </c>
      <c r="I56" s="48">
        <v>14733.499999999998</v>
      </c>
      <c r="J56" s="48">
        <v>16609.399999999998</v>
      </c>
      <c r="K56" s="48">
        <v>18193.5</v>
      </c>
      <c r="L56" s="41">
        <v>20544.099999999999</v>
      </c>
      <c r="M56" s="41">
        <v>23758.899999999998</v>
      </c>
      <c r="N56" s="41">
        <v>26986.2</v>
      </c>
    </row>
    <row r="57" spans="1:14" x14ac:dyDescent="0.3">
      <c r="A57" s="58" t="s">
        <v>95</v>
      </c>
      <c r="B57" s="98">
        <v>3136</v>
      </c>
      <c r="C57" s="98">
        <v>0.2</v>
      </c>
      <c r="D57" s="48">
        <v>238.9</v>
      </c>
      <c r="E57" s="48">
        <v>478</v>
      </c>
      <c r="F57" s="48">
        <v>746.3</v>
      </c>
      <c r="G57" s="48">
        <v>995.7</v>
      </c>
      <c r="H57" s="48">
        <v>1275.7</v>
      </c>
      <c r="I57" s="48">
        <v>1566.5</v>
      </c>
      <c r="J57" s="41">
        <v>1813.2</v>
      </c>
      <c r="K57" s="41">
        <v>2064.6999999999998</v>
      </c>
      <c r="L57" s="41">
        <v>2323.5</v>
      </c>
      <c r="M57" s="41">
        <v>2592.1999999999998</v>
      </c>
      <c r="N57" s="41">
        <v>3239.8</v>
      </c>
    </row>
    <row r="58" spans="1:14" x14ac:dyDescent="0.3">
      <c r="A58" s="57" t="s">
        <v>50</v>
      </c>
      <c r="B58" s="98">
        <v>1170.3</v>
      </c>
      <c r="C58" s="98">
        <v>0.1</v>
      </c>
      <c r="D58" s="48">
        <v>90.5</v>
      </c>
      <c r="E58" s="48">
        <v>180.29999999999998</v>
      </c>
      <c r="F58" s="48">
        <v>279.60000000000002</v>
      </c>
      <c r="G58" s="48">
        <v>373</v>
      </c>
      <c r="H58" s="48">
        <v>477</v>
      </c>
      <c r="I58" s="48">
        <v>583.4</v>
      </c>
      <c r="J58" s="41">
        <v>676.2</v>
      </c>
      <c r="K58" s="41">
        <v>769.6</v>
      </c>
      <c r="L58" s="41">
        <v>865.9</v>
      </c>
      <c r="M58" s="41">
        <v>967.6</v>
      </c>
      <c r="N58" s="41">
        <v>1204.9000000000001</v>
      </c>
    </row>
    <row r="59" spans="1:14" x14ac:dyDescent="0.3">
      <c r="A59" s="57" t="s">
        <v>51</v>
      </c>
      <c r="B59" s="98">
        <v>3361.8</v>
      </c>
      <c r="C59" s="98">
        <v>79.2</v>
      </c>
      <c r="D59" s="48">
        <v>278.2</v>
      </c>
      <c r="E59" s="48">
        <v>408</v>
      </c>
      <c r="F59" s="48">
        <v>612.20000000000005</v>
      </c>
      <c r="G59" s="48">
        <v>783.3</v>
      </c>
      <c r="H59" s="48">
        <v>926.2</v>
      </c>
      <c r="I59" s="48">
        <v>1064.8</v>
      </c>
      <c r="J59" s="41">
        <v>1242</v>
      </c>
      <c r="K59" s="41">
        <v>1395.3</v>
      </c>
      <c r="L59" s="41">
        <v>1592.7</v>
      </c>
      <c r="M59" s="41">
        <v>1782.8</v>
      </c>
      <c r="N59" s="41">
        <v>2490.4</v>
      </c>
    </row>
    <row r="60" spans="1:14" x14ac:dyDescent="0.3">
      <c r="A60" s="57" t="s">
        <v>52</v>
      </c>
      <c r="B60" s="98">
        <v>18165.800000000003</v>
      </c>
      <c r="C60" s="98">
        <v>1472.3000000000002</v>
      </c>
      <c r="D60" s="48">
        <v>2998.7999999999997</v>
      </c>
      <c r="E60" s="48">
        <v>4654.9999999999991</v>
      </c>
      <c r="F60" s="48">
        <v>6149</v>
      </c>
      <c r="G60" s="48">
        <v>7616.8</v>
      </c>
      <c r="H60" s="48">
        <v>9288.7000000000007</v>
      </c>
      <c r="I60" s="48">
        <v>10754.9</v>
      </c>
      <c r="J60" s="48">
        <v>12082.9</v>
      </c>
      <c r="K60" s="48">
        <v>13168.800000000001</v>
      </c>
      <c r="L60" s="48">
        <v>14612.9</v>
      </c>
      <c r="M60" s="41">
        <v>17227.2</v>
      </c>
      <c r="N60" s="41">
        <v>18861.899999999998</v>
      </c>
    </row>
    <row r="61" spans="1:14" x14ac:dyDescent="0.3">
      <c r="A61" s="59" t="s">
        <v>53</v>
      </c>
      <c r="B61" s="97">
        <v>6675.1</v>
      </c>
      <c r="C61" s="97">
        <v>848.6</v>
      </c>
      <c r="D61" s="47">
        <v>1533.2</v>
      </c>
      <c r="E61" s="47">
        <v>2119.6999999999998</v>
      </c>
      <c r="F61" s="47">
        <v>2754.4</v>
      </c>
      <c r="G61" s="47">
        <v>3421.5</v>
      </c>
      <c r="H61" s="47">
        <v>4308.2</v>
      </c>
      <c r="I61" s="47">
        <v>4927.5</v>
      </c>
      <c r="J61" s="46">
        <v>5574.2</v>
      </c>
      <c r="K61" s="46">
        <v>6072.9</v>
      </c>
      <c r="L61" s="46">
        <v>6700.1</v>
      </c>
      <c r="M61" s="46">
        <v>8172.3</v>
      </c>
      <c r="N61" s="46">
        <v>8735.1</v>
      </c>
    </row>
    <row r="62" spans="1:14" x14ac:dyDescent="0.3">
      <c r="A62" s="59" t="s">
        <v>92</v>
      </c>
      <c r="B62" s="97">
        <v>8097</v>
      </c>
      <c r="C62" s="97">
        <v>553.20000000000005</v>
      </c>
      <c r="D62" s="47">
        <v>1128.2</v>
      </c>
      <c r="E62" s="47">
        <v>1673.5</v>
      </c>
      <c r="F62" s="47">
        <v>2225</v>
      </c>
      <c r="G62" s="47">
        <v>2761.7</v>
      </c>
      <c r="H62" s="47">
        <v>3295.3</v>
      </c>
      <c r="I62" s="47">
        <v>3905.9</v>
      </c>
      <c r="J62" s="46">
        <v>4444.7</v>
      </c>
      <c r="K62" s="46">
        <v>5023.6000000000004</v>
      </c>
      <c r="L62" s="46">
        <v>5637.4</v>
      </c>
      <c r="M62" s="46">
        <v>6223.8</v>
      </c>
      <c r="N62" s="46">
        <v>6815.5</v>
      </c>
    </row>
    <row r="63" spans="1:14" x14ac:dyDescent="0.3">
      <c r="A63" s="60" t="s">
        <v>93</v>
      </c>
      <c r="B63" s="97">
        <v>2214.6</v>
      </c>
      <c r="C63" s="97">
        <v>2.8</v>
      </c>
      <c r="D63" s="47">
        <v>185.7</v>
      </c>
      <c r="E63" s="47">
        <v>651.4</v>
      </c>
      <c r="F63" s="47">
        <v>891.6</v>
      </c>
      <c r="G63" s="47">
        <v>1086.3</v>
      </c>
      <c r="H63" s="47">
        <v>1264.7</v>
      </c>
      <c r="I63" s="47">
        <v>1316</v>
      </c>
      <c r="J63" s="46">
        <v>1380.7</v>
      </c>
      <c r="K63" s="46">
        <v>1417.1</v>
      </c>
      <c r="L63" s="46">
        <v>1537.9</v>
      </c>
      <c r="M63" s="46">
        <v>2010.1</v>
      </c>
      <c r="N63" s="46">
        <v>2379</v>
      </c>
    </row>
    <row r="64" spans="1:14" x14ac:dyDescent="0.3">
      <c r="A64" s="59" t="s">
        <v>235</v>
      </c>
      <c r="B64" s="97">
        <v>7.4</v>
      </c>
      <c r="C64" s="9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0.1</v>
      </c>
      <c r="I64" s="47">
        <v>103</v>
      </c>
      <c r="J64" s="46">
        <v>103</v>
      </c>
      <c r="K64" s="46">
        <v>0.1</v>
      </c>
      <c r="L64" s="46">
        <v>3.6</v>
      </c>
      <c r="M64" s="46">
        <v>3.6</v>
      </c>
      <c r="N64" s="46">
        <v>3.6</v>
      </c>
    </row>
    <row r="65" spans="1:14" x14ac:dyDescent="0.3">
      <c r="A65" s="59" t="s">
        <v>97</v>
      </c>
      <c r="B65" s="97">
        <v>1171.7</v>
      </c>
      <c r="C65" s="97">
        <v>67.699999999999989</v>
      </c>
      <c r="D65" s="47">
        <v>151.69999999999999</v>
      </c>
      <c r="E65" s="47">
        <v>210.4</v>
      </c>
      <c r="F65" s="47">
        <v>278</v>
      </c>
      <c r="G65" s="47">
        <v>347.3</v>
      </c>
      <c r="H65" s="47">
        <v>420.4</v>
      </c>
      <c r="I65" s="47">
        <v>502.5</v>
      </c>
      <c r="J65" s="46">
        <v>580.29999999999995</v>
      </c>
      <c r="K65" s="46">
        <v>655.1</v>
      </c>
      <c r="L65" s="46">
        <v>733.9</v>
      </c>
      <c r="M65" s="46">
        <v>817.4</v>
      </c>
      <c r="N65" s="46">
        <v>928.7</v>
      </c>
    </row>
    <row r="66" spans="1:14" x14ac:dyDescent="0.3">
      <c r="A66" s="57" t="s">
        <v>58</v>
      </c>
      <c r="B66" s="98">
        <v>1356.8</v>
      </c>
      <c r="C66" s="98">
        <v>222.7</v>
      </c>
      <c r="D66" s="48">
        <v>459.8</v>
      </c>
      <c r="E66" s="48">
        <v>522.79999999999995</v>
      </c>
      <c r="F66" s="48">
        <v>522.79999999999995</v>
      </c>
      <c r="G66" s="48">
        <v>608</v>
      </c>
      <c r="H66" s="79">
        <v>756</v>
      </c>
      <c r="I66" s="79">
        <v>763.9</v>
      </c>
      <c r="J66" s="41">
        <v>795.1</v>
      </c>
      <c r="K66" s="41">
        <v>795.1</v>
      </c>
      <c r="L66" s="41">
        <v>1149.0999999999999</v>
      </c>
      <c r="M66" s="41">
        <v>1189.0999999999999</v>
      </c>
      <c r="N66" s="41">
        <v>1189.2</v>
      </c>
    </row>
    <row r="67" spans="1:14" x14ac:dyDescent="0.3">
      <c r="A67" s="57" t="s">
        <v>59</v>
      </c>
      <c r="B67" s="98">
        <v>3127.2</v>
      </c>
      <c r="C67" s="98">
        <v>13.4</v>
      </c>
      <c r="D67" s="48">
        <v>114.30000000000001</v>
      </c>
      <c r="E67" s="48">
        <v>278</v>
      </c>
      <c r="F67" s="48">
        <v>507.6</v>
      </c>
      <c r="G67" s="48">
        <v>674.6</v>
      </c>
      <c r="H67" s="48">
        <v>793.2</v>
      </c>
      <c r="I67" s="48">
        <v>1047.2</v>
      </c>
      <c r="J67" s="48">
        <v>1245.8</v>
      </c>
      <c r="K67" s="48">
        <v>1384.8000000000002</v>
      </c>
      <c r="L67" s="41">
        <v>1679.2</v>
      </c>
      <c r="M67" s="41">
        <v>2036.4</v>
      </c>
      <c r="N67" s="41">
        <v>3838.2</v>
      </c>
    </row>
    <row r="68" spans="1:14" x14ac:dyDescent="0.3">
      <c r="A68" s="57" t="s">
        <v>60</v>
      </c>
      <c r="B68" s="98">
        <v>2086.1999999999998</v>
      </c>
      <c r="C68" s="98">
        <v>1.8</v>
      </c>
      <c r="D68" s="48">
        <v>21.2</v>
      </c>
      <c r="E68" s="48">
        <v>45.1</v>
      </c>
      <c r="F68" s="48">
        <v>65.900000000000006</v>
      </c>
      <c r="G68" s="48">
        <v>92.5</v>
      </c>
      <c r="H68" s="48">
        <v>118.8</v>
      </c>
      <c r="I68" s="48">
        <v>156.30000000000001</v>
      </c>
      <c r="J68" s="41">
        <v>224.1</v>
      </c>
      <c r="K68" s="41">
        <v>261.10000000000002</v>
      </c>
      <c r="L68" s="41">
        <v>340.7</v>
      </c>
      <c r="M68" s="41">
        <v>424.2</v>
      </c>
      <c r="N68" s="41">
        <v>1435.6000000000001</v>
      </c>
    </row>
    <row r="69" spans="1:14" x14ac:dyDescent="0.3">
      <c r="A69" s="57" t="s">
        <v>61</v>
      </c>
      <c r="B69" s="98">
        <v>1041</v>
      </c>
      <c r="C69" s="98">
        <v>11.6</v>
      </c>
      <c r="D69" s="48">
        <v>93.100000000000009</v>
      </c>
      <c r="E69" s="48">
        <v>232.9</v>
      </c>
      <c r="F69" s="48">
        <v>441.7</v>
      </c>
      <c r="G69" s="48">
        <v>582.1</v>
      </c>
      <c r="H69" s="48">
        <v>674.40000000000009</v>
      </c>
      <c r="I69" s="48">
        <v>890.90000000000009</v>
      </c>
      <c r="J69" s="48">
        <v>1021.7</v>
      </c>
      <c r="K69" s="48">
        <v>1123.7</v>
      </c>
      <c r="L69" s="41">
        <v>1338.5</v>
      </c>
      <c r="M69" s="41">
        <v>1612.2</v>
      </c>
      <c r="N69" s="41">
        <v>2402.6</v>
      </c>
    </row>
    <row r="70" spans="1:14" x14ac:dyDescent="0.3">
      <c r="A70" s="59" t="s">
        <v>62</v>
      </c>
      <c r="B70" s="97">
        <v>208.5</v>
      </c>
      <c r="C70" s="97">
        <v>11.6</v>
      </c>
      <c r="D70" s="47">
        <v>75.400000000000006</v>
      </c>
      <c r="E70" s="47">
        <v>174</v>
      </c>
      <c r="F70" s="47">
        <v>320.60000000000002</v>
      </c>
      <c r="G70" s="47">
        <v>416.3</v>
      </c>
      <c r="H70" s="47">
        <v>474.6</v>
      </c>
      <c r="I70" s="47">
        <v>653.70000000000005</v>
      </c>
      <c r="J70" s="46">
        <v>734.4</v>
      </c>
      <c r="K70" s="46">
        <v>798.6</v>
      </c>
      <c r="L70" s="46">
        <v>989.1</v>
      </c>
      <c r="M70" s="46">
        <v>1227.5999999999999</v>
      </c>
      <c r="N70" s="46">
        <v>1800.6000000000001</v>
      </c>
    </row>
    <row r="71" spans="1:14" x14ac:dyDescent="0.3">
      <c r="A71" s="59" t="s">
        <v>54</v>
      </c>
      <c r="B71" s="97">
        <v>87.7</v>
      </c>
      <c r="C71" s="97">
        <v>0</v>
      </c>
      <c r="D71" s="47">
        <v>1.8</v>
      </c>
      <c r="E71" s="47">
        <v>4.3</v>
      </c>
      <c r="F71" s="47">
        <v>11.9</v>
      </c>
      <c r="G71" s="47">
        <v>20.2</v>
      </c>
      <c r="H71" s="47">
        <v>29.9</v>
      </c>
      <c r="I71" s="47">
        <v>36.6</v>
      </c>
      <c r="J71" s="46">
        <v>46.7</v>
      </c>
      <c r="K71" s="46">
        <v>58</v>
      </c>
      <c r="L71" s="46">
        <v>63.7</v>
      </c>
      <c r="M71" s="46">
        <v>67.3</v>
      </c>
      <c r="N71" s="46">
        <v>133.5</v>
      </c>
    </row>
    <row r="72" spans="1:14" x14ac:dyDescent="0.3">
      <c r="A72" s="60" t="s">
        <v>96</v>
      </c>
      <c r="B72" s="97">
        <v>744.8</v>
      </c>
      <c r="C72" s="97">
        <v>0</v>
      </c>
      <c r="D72" s="47">
        <v>15.4</v>
      </c>
      <c r="E72" s="47">
        <v>50.9</v>
      </c>
      <c r="F72" s="47">
        <v>105.5</v>
      </c>
      <c r="G72" s="47">
        <v>141.9</v>
      </c>
      <c r="H72" s="47">
        <v>166.2</v>
      </c>
      <c r="I72" s="47">
        <v>196.9</v>
      </c>
      <c r="J72" s="46">
        <v>236.9</v>
      </c>
      <c r="K72" s="46">
        <v>263.39999999999998</v>
      </c>
      <c r="L72" s="46">
        <v>282</v>
      </c>
      <c r="M72" s="46">
        <v>313.60000000000002</v>
      </c>
      <c r="N72" s="46">
        <v>460.9</v>
      </c>
    </row>
    <row r="73" spans="1:14" x14ac:dyDescent="0.3">
      <c r="A73" s="59" t="s">
        <v>97</v>
      </c>
      <c r="B73" s="97">
        <v>0</v>
      </c>
      <c r="C73" s="97">
        <v>0</v>
      </c>
      <c r="D73" s="47">
        <v>0.5</v>
      </c>
      <c r="E73" s="47">
        <v>3.7</v>
      </c>
      <c r="F73" s="47">
        <v>3.7</v>
      </c>
      <c r="G73" s="47">
        <v>3.7</v>
      </c>
      <c r="H73" s="47">
        <v>3.7</v>
      </c>
      <c r="I73" s="47">
        <v>3.7</v>
      </c>
      <c r="J73" s="46">
        <v>3.7</v>
      </c>
      <c r="K73" s="46">
        <v>3.7</v>
      </c>
      <c r="L73" s="46">
        <v>3.7</v>
      </c>
      <c r="M73" s="46">
        <v>3.7</v>
      </c>
      <c r="N73" s="46">
        <v>7.6</v>
      </c>
    </row>
    <row r="74" spans="1:14" x14ac:dyDescent="0.3">
      <c r="A74" s="61" t="s">
        <v>64</v>
      </c>
      <c r="B74" s="99">
        <v>0</v>
      </c>
      <c r="C74" s="99">
        <v>-2.6</v>
      </c>
      <c r="D74" s="51">
        <v>18.5</v>
      </c>
      <c r="E74" s="51">
        <v>-5</v>
      </c>
      <c r="F74" s="51">
        <v>-3.3</v>
      </c>
      <c r="G74" s="51">
        <v>-5.9</v>
      </c>
      <c r="H74" s="51">
        <v>-3.8</v>
      </c>
      <c r="I74" s="51">
        <v>-5.2</v>
      </c>
      <c r="J74" s="52">
        <v>-8.3000000000000007</v>
      </c>
      <c r="K74" s="52">
        <v>-6.8</v>
      </c>
      <c r="L74" s="52">
        <v>-11.8</v>
      </c>
      <c r="M74" s="52">
        <v>-11.2</v>
      </c>
      <c r="N74" s="52">
        <v>-0.5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263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5" ht="13.9" customHeight="1" x14ac:dyDescent="0.3">
      <c r="A82" s="114" t="s">
        <v>1</v>
      </c>
      <c r="B82" s="120" t="s">
        <v>261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96"/>
      <c r="C84" s="96">
        <v>-93.1</v>
      </c>
      <c r="D84" s="56">
        <v>-1131</v>
      </c>
      <c r="E84" s="56">
        <v>-957.4</v>
      </c>
      <c r="F84" s="56">
        <v>-1018.7</v>
      </c>
      <c r="G84" s="56">
        <v>-776.9</v>
      </c>
      <c r="H84" s="41">
        <v>-34.700000000000003</v>
      </c>
      <c r="I84" s="41">
        <v>-178.2</v>
      </c>
      <c r="J84" s="41">
        <v>-459.9</v>
      </c>
      <c r="K84" s="41">
        <v>1970.4</v>
      </c>
      <c r="L84" s="41">
        <v>-724.7</v>
      </c>
      <c r="M84" s="41">
        <v>-1734.1</v>
      </c>
      <c r="N84" s="41">
        <v>-1227.8</v>
      </c>
      <c r="O84" s="93"/>
    </row>
    <row r="85" spans="1:15" x14ac:dyDescent="0.3">
      <c r="A85" s="76" t="s">
        <v>230</v>
      </c>
      <c r="B85" s="98"/>
      <c r="C85" s="98">
        <v>1343.1</v>
      </c>
      <c r="D85" s="48">
        <v>1752.8</v>
      </c>
      <c r="E85" s="48">
        <v>4317.5</v>
      </c>
      <c r="F85" s="48">
        <v>794.6</v>
      </c>
      <c r="G85" s="48">
        <v>620.29999999999995</v>
      </c>
      <c r="H85" s="41">
        <v>259.2</v>
      </c>
      <c r="I85" s="41">
        <v>-168.7</v>
      </c>
      <c r="J85" s="41">
        <v>629.9</v>
      </c>
      <c r="K85" s="41">
        <v>-1353.5</v>
      </c>
      <c r="L85" s="41">
        <v>53.7</v>
      </c>
      <c r="M85" s="41">
        <v>2760.4</v>
      </c>
      <c r="N85" s="41">
        <v>2630.7</v>
      </c>
      <c r="O85" s="93"/>
    </row>
    <row r="86" spans="1:15" ht="18" x14ac:dyDescent="0.3">
      <c r="A86" s="78" t="s">
        <v>231</v>
      </c>
      <c r="B86" s="97"/>
      <c r="C86" s="97">
        <v>906.7</v>
      </c>
      <c r="D86" s="47">
        <v>1983</v>
      </c>
      <c r="E86" s="47">
        <v>3642.9</v>
      </c>
      <c r="F86" s="47">
        <v>653.20000000000005</v>
      </c>
      <c r="G86" s="47">
        <v>730.2</v>
      </c>
      <c r="H86" s="46">
        <v>-278.39999999999998</v>
      </c>
      <c r="I86" s="46">
        <v>0.1</v>
      </c>
      <c r="J86" s="46">
        <v>-0.1</v>
      </c>
      <c r="K86" s="46">
        <v>554.5</v>
      </c>
      <c r="L86" s="46">
        <v>445.8</v>
      </c>
      <c r="M86" s="46">
        <v>506.6</v>
      </c>
      <c r="N86" s="46">
        <v>2185.1</v>
      </c>
      <c r="O86" s="93"/>
    </row>
    <row r="87" spans="1:15" ht="18" x14ac:dyDescent="0.3">
      <c r="A87" s="78" t="s">
        <v>232</v>
      </c>
      <c r="B87" s="97"/>
      <c r="C87" s="97">
        <v>436.4</v>
      </c>
      <c r="D87" s="47">
        <v>-230.2</v>
      </c>
      <c r="E87" s="47">
        <v>674.6</v>
      </c>
      <c r="F87" s="47">
        <v>141.4</v>
      </c>
      <c r="G87" s="47">
        <v>-109.9</v>
      </c>
      <c r="H87" s="46">
        <v>537.6</v>
      </c>
      <c r="I87" s="46">
        <v>-168.8</v>
      </c>
      <c r="J87" s="46">
        <v>630</v>
      </c>
      <c r="K87" s="46">
        <v>-1908</v>
      </c>
      <c r="L87" s="46">
        <v>-392.1</v>
      </c>
      <c r="M87" s="46">
        <v>2253.8000000000002</v>
      </c>
      <c r="N87" s="46">
        <v>445.6</v>
      </c>
      <c r="O87" s="93"/>
    </row>
    <row r="88" spans="1:15" x14ac:dyDescent="0.3">
      <c r="A88" s="76" t="s">
        <v>233</v>
      </c>
      <c r="B88" s="98"/>
      <c r="C88" s="98">
        <v>-1250</v>
      </c>
      <c r="D88" s="48">
        <v>-621.79999999999995</v>
      </c>
      <c r="E88" s="48">
        <v>-3360.1</v>
      </c>
      <c r="F88" s="48">
        <v>224.1</v>
      </c>
      <c r="G88" s="48">
        <v>156.6</v>
      </c>
      <c r="H88" s="41">
        <v>-224.5</v>
      </c>
      <c r="I88" s="41">
        <v>346.9</v>
      </c>
      <c r="J88" s="41">
        <v>-170</v>
      </c>
      <c r="K88" s="41">
        <v>-616.9</v>
      </c>
      <c r="L88" s="41">
        <v>671</v>
      </c>
      <c r="M88" s="41">
        <v>-1026.3</v>
      </c>
      <c r="N88" s="41">
        <v>-1402.9</v>
      </c>
      <c r="O88" s="93"/>
    </row>
    <row r="89" spans="1:15" x14ac:dyDescent="0.3">
      <c r="A89" s="57" t="s">
        <v>66</v>
      </c>
      <c r="B89" s="98">
        <v>-7615.9</v>
      </c>
      <c r="C89" s="98">
        <v>-93.1</v>
      </c>
      <c r="D89" s="48">
        <v>-1224.0999999999999</v>
      </c>
      <c r="E89" s="48">
        <v>-2181.5</v>
      </c>
      <c r="F89" s="48">
        <v>-3200.2</v>
      </c>
      <c r="G89" s="48">
        <v>-3977.1</v>
      </c>
      <c r="H89" s="41">
        <v>-4011.8</v>
      </c>
      <c r="I89" s="41">
        <v>-4190</v>
      </c>
      <c r="J89" s="41">
        <v>-4649.8999999999996</v>
      </c>
      <c r="K89" s="41">
        <v>-2679.5</v>
      </c>
      <c r="L89" s="41">
        <v>-3404.2</v>
      </c>
      <c r="M89" s="41">
        <v>-5138.3</v>
      </c>
      <c r="N89" s="41">
        <v>-6366.1</v>
      </c>
    </row>
    <row r="90" spans="1:15" x14ac:dyDescent="0.3">
      <c r="A90" s="57" t="s">
        <v>67</v>
      </c>
      <c r="B90" s="98"/>
      <c r="C90" s="98">
        <v>1343.1</v>
      </c>
      <c r="D90" s="48">
        <v>3095.9</v>
      </c>
      <c r="E90" s="48">
        <v>7413.4</v>
      </c>
      <c r="F90" s="48">
        <v>8208</v>
      </c>
      <c r="G90" s="48">
        <v>8828.2999999999993</v>
      </c>
      <c r="H90" s="41">
        <v>9087.5</v>
      </c>
      <c r="I90" s="41">
        <v>8918.7999999999993</v>
      </c>
      <c r="J90" s="41">
        <v>9548.7000000000007</v>
      </c>
      <c r="K90" s="41">
        <v>8195.2000000000007</v>
      </c>
      <c r="L90" s="41">
        <v>8248.9</v>
      </c>
      <c r="M90" s="41">
        <v>11009.3</v>
      </c>
      <c r="N90" s="41">
        <v>13640</v>
      </c>
    </row>
    <row r="91" spans="1:15" x14ac:dyDescent="0.3">
      <c r="A91" s="59" t="s">
        <v>68</v>
      </c>
      <c r="B91" s="97"/>
      <c r="C91" s="97">
        <v>906.7</v>
      </c>
      <c r="D91" s="47">
        <v>2889.7</v>
      </c>
      <c r="E91" s="47">
        <v>6532.6</v>
      </c>
      <c r="F91" s="47">
        <v>7185.8</v>
      </c>
      <c r="G91" s="47">
        <v>7916</v>
      </c>
      <c r="H91" s="46">
        <v>7637.6</v>
      </c>
      <c r="I91" s="46">
        <v>7637.7</v>
      </c>
      <c r="J91" s="46">
        <v>7637.6</v>
      </c>
      <c r="K91" s="46">
        <v>8192.1</v>
      </c>
      <c r="L91" s="46">
        <v>8637.9</v>
      </c>
      <c r="M91" s="46">
        <v>9144.5</v>
      </c>
      <c r="N91" s="46">
        <v>11329.6</v>
      </c>
    </row>
    <row r="92" spans="1:15" x14ac:dyDescent="0.3">
      <c r="A92" s="59" t="s">
        <v>69</v>
      </c>
      <c r="B92" s="97"/>
      <c r="C92" s="97">
        <v>436.4</v>
      </c>
      <c r="D92" s="47">
        <v>206.2</v>
      </c>
      <c r="E92" s="47">
        <v>880.8</v>
      </c>
      <c r="F92" s="47">
        <v>1022.2</v>
      </c>
      <c r="G92" s="47">
        <v>912.3</v>
      </c>
      <c r="H92" s="46">
        <v>1449.9</v>
      </c>
      <c r="I92" s="46">
        <v>1281.0999999999999</v>
      </c>
      <c r="J92" s="46">
        <v>1911.1</v>
      </c>
      <c r="K92" s="46">
        <v>3.1</v>
      </c>
      <c r="L92" s="46">
        <v>-389</v>
      </c>
      <c r="M92" s="46">
        <v>1864.8</v>
      </c>
      <c r="N92" s="46">
        <v>2310.4</v>
      </c>
    </row>
    <row r="93" spans="1:15" x14ac:dyDescent="0.3">
      <c r="A93" s="61" t="s">
        <v>70</v>
      </c>
      <c r="B93" s="99"/>
      <c r="C93" s="99">
        <v>-1250</v>
      </c>
      <c r="D93" s="51">
        <v>-1871.8</v>
      </c>
      <c r="E93" s="51">
        <v>-5231.8999999999996</v>
      </c>
      <c r="F93" s="51">
        <v>-5007.8</v>
      </c>
      <c r="G93" s="51">
        <v>-4851.2</v>
      </c>
      <c r="H93" s="52">
        <v>-5075.7</v>
      </c>
      <c r="I93" s="52">
        <v>-4728.8</v>
      </c>
      <c r="J93" s="52">
        <v>-4898.8</v>
      </c>
      <c r="K93" s="52">
        <v>-5515.7</v>
      </c>
      <c r="L93" s="52">
        <v>-4844.7</v>
      </c>
      <c r="M93" s="52">
        <v>-5871</v>
      </c>
      <c r="N93" s="52">
        <v>-7273.9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102"/>
  <sheetViews>
    <sheetView topLeftCell="A87" zoomScale="115" zoomScaleNormal="115" workbookViewId="0">
      <pane xSplit="1" topLeftCell="I1" activePane="topRight" state="frozen"/>
      <selection pane="topRight" activeCell="C93" sqref="C93:N97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265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268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1923.1</v>
      </c>
      <c r="D7" s="56">
        <v>1875.7</v>
      </c>
      <c r="E7" s="56">
        <v>1923.3</v>
      </c>
      <c r="F7" s="56">
        <v>1602.2</v>
      </c>
      <c r="G7" s="56">
        <v>1712.1</v>
      </c>
      <c r="H7" s="56">
        <v>2503.6999999999998</v>
      </c>
      <c r="I7" s="56">
        <v>1981</v>
      </c>
      <c r="J7" s="41">
        <v>1571.4</v>
      </c>
      <c r="K7" s="41">
        <v>2851.3</v>
      </c>
      <c r="L7" s="41">
        <v>2098.4</v>
      </c>
      <c r="M7" s="41">
        <v>2157.1999999999998</v>
      </c>
      <c r="N7" s="41">
        <v>5047</v>
      </c>
    </row>
    <row r="8" spans="1:16" x14ac:dyDescent="0.3">
      <c r="A8" s="57" t="s">
        <v>15</v>
      </c>
      <c r="B8" s="89">
        <v>27620.800000000003</v>
      </c>
      <c r="C8" s="89">
        <v>1923.3</v>
      </c>
      <c r="D8" s="48">
        <v>3799.6</v>
      </c>
      <c r="E8" s="48">
        <v>5724.6</v>
      </c>
      <c r="F8" s="48">
        <v>7327.9999999999991</v>
      </c>
      <c r="G8" s="48">
        <v>9041.9</v>
      </c>
      <c r="H8" s="48">
        <v>11546.000000000002</v>
      </c>
      <c r="I8" s="48">
        <v>13527.399999999998</v>
      </c>
      <c r="J8" s="48">
        <v>15099.2</v>
      </c>
      <c r="K8" s="48">
        <v>17950.8</v>
      </c>
      <c r="L8" s="41">
        <v>20049.499999999996</v>
      </c>
      <c r="M8" s="41">
        <v>22207.000000000004</v>
      </c>
      <c r="N8" s="41">
        <v>27254.3</v>
      </c>
      <c r="P8" s="93"/>
    </row>
    <row r="9" spans="1:16" x14ac:dyDescent="0.3">
      <c r="A9" s="68" t="s">
        <v>16</v>
      </c>
      <c r="B9" s="89">
        <v>22452.500000000004</v>
      </c>
      <c r="C9" s="89">
        <v>1807.2</v>
      </c>
      <c r="D9" s="48">
        <v>3408</v>
      </c>
      <c r="E9" s="48">
        <v>5074.1000000000004</v>
      </c>
      <c r="F9" s="48">
        <v>6413.4</v>
      </c>
      <c r="G9" s="48">
        <v>7875.7999999999993</v>
      </c>
      <c r="H9" s="48">
        <v>10261.1</v>
      </c>
      <c r="I9" s="48">
        <v>11938.599999999999</v>
      </c>
      <c r="J9" s="48">
        <v>13250</v>
      </c>
      <c r="K9" s="48">
        <v>14939.8</v>
      </c>
      <c r="L9" s="41">
        <v>16763.899999999998</v>
      </c>
      <c r="M9" s="41">
        <v>18562.600000000006</v>
      </c>
      <c r="N9" s="41">
        <v>20654</v>
      </c>
    </row>
    <row r="10" spans="1:16" x14ac:dyDescent="0.3">
      <c r="A10" s="68" t="s">
        <v>17</v>
      </c>
      <c r="B10" s="89">
        <v>6252.6</v>
      </c>
      <c r="C10" s="89">
        <v>346.50000000000006</v>
      </c>
      <c r="D10" s="48">
        <v>731.00000000000011</v>
      </c>
      <c r="E10" s="48">
        <v>1404.8999999999999</v>
      </c>
      <c r="F10" s="48">
        <v>1363.4</v>
      </c>
      <c r="G10" s="48">
        <v>1710.8999999999999</v>
      </c>
      <c r="H10" s="48">
        <v>2927.3999999999996</v>
      </c>
      <c r="I10" s="48">
        <v>3379.6000000000004</v>
      </c>
      <c r="J10" s="48">
        <v>3703.4</v>
      </c>
      <c r="K10" s="48">
        <v>4314.9000000000005</v>
      </c>
      <c r="L10" s="41">
        <v>4781.7999999999993</v>
      </c>
      <c r="M10" s="41">
        <v>5132.0000000000009</v>
      </c>
      <c r="N10" s="41">
        <v>5844.5</v>
      </c>
    </row>
    <row r="11" spans="1:16" x14ac:dyDescent="0.3">
      <c r="A11" s="69" t="s">
        <v>18</v>
      </c>
      <c r="B11" s="90">
        <v>708.10000000000014</v>
      </c>
      <c r="C11" s="90">
        <v>-34.599999999999966</v>
      </c>
      <c r="D11" s="47">
        <v>12.700000000000045</v>
      </c>
      <c r="E11" s="47">
        <v>35.299999999999955</v>
      </c>
      <c r="F11" s="47">
        <v>-299.59999999999991</v>
      </c>
      <c r="G11" s="47">
        <v>-202.10000000000008</v>
      </c>
      <c r="H11" s="47">
        <v>64.29999999999977</v>
      </c>
      <c r="I11" s="47">
        <v>73.300000000000267</v>
      </c>
      <c r="J11" s="47">
        <v>148.39999999999992</v>
      </c>
      <c r="K11" s="47">
        <v>249.90000000000009</v>
      </c>
      <c r="L11" s="46">
        <v>334.99999999999983</v>
      </c>
      <c r="M11" s="46">
        <v>415.80000000000035</v>
      </c>
      <c r="N11" s="46">
        <v>674.99999999999966</v>
      </c>
    </row>
    <row r="12" spans="1:16" x14ac:dyDescent="0.3">
      <c r="A12" s="70" t="s">
        <v>89</v>
      </c>
      <c r="B12" s="90">
        <v>4331.5</v>
      </c>
      <c r="C12" s="90">
        <v>351.6</v>
      </c>
      <c r="D12" s="47">
        <v>687.6</v>
      </c>
      <c r="E12" s="47">
        <v>919.1</v>
      </c>
      <c r="F12" s="47">
        <v>1169.5</v>
      </c>
      <c r="G12" s="47">
        <v>1491.1</v>
      </c>
      <c r="H12" s="47">
        <v>1929.6</v>
      </c>
      <c r="I12" s="47">
        <v>2329.8000000000002</v>
      </c>
      <c r="J12" s="46">
        <v>2693.3</v>
      </c>
      <c r="K12" s="46">
        <v>3056.8</v>
      </c>
      <c r="L12" s="46">
        <v>3427.6</v>
      </c>
      <c r="M12" s="46">
        <v>3792.4</v>
      </c>
      <c r="N12" s="46">
        <v>4323.3999999999996</v>
      </c>
    </row>
    <row r="13" spans="1:16" x14ac:dyDescent="0.3">
      <c r="A13" s="70" t="s">
        <v>20</v>
      </c>
      <c r="B13" s="90">
        <v>-138.5</v>
      </c>
      <c r="C13" s="90">
        <v>6.7</v>
      </c>
      <c r="D13" s="47">
        <v>21.1</v>
      </c>
      <c r="E13" s="47">
        <v>130.4</v>
      </c>
      <c r="F13" s="47">
        <v>-166.5</v>
      </c>
      <c r="G13" s="47">
        <v>-236.9</v>
      </c>
      <c r="H13" s="47">
        <v>-177.7</v>
      </c>
      <c r="I13" s="47">
        <v>-185.1</v>
      </c>
      <c r="J13" s="46">
        <v>-186.9</v>
      </c>
      <c r="K13" s="46">
        <v>-173.6</v>
      </c>
      <c r="L13" s="46">
        <v>-171</v>
      </c>
      <c r="M13" s="46">
        <v>-169.1</v>
      </c>
      <c r="N13" s="46">
        <v>-160.69999999999999</v>
      </c>
    </row>
    <row r="14" spans="1:16" x14ac:dyDescent="0.3">
      <c r="A14" s="70" t="s">
        <v>21</v>
      </c>
      <c r="B14" s="90">
        <v>-3437.1</v>
      </c>
      <c r="C14" s="90">
        <v>-392.9</v>
      </c>
      <c r="D14" s="47">
        <v>-696</v>
      </c>
      <c r="E14" s="47">
        <v>-1014.2</v>
      </c>
      <c r="F14" s="47">
        <v>-1302.5999999999999</v>
      </c>
      <c r="G14" s="47">
        <v>-1452.6</v>
      </c>
      <c r="H14" s="47">
        <v>-1661.9</v>
      </c>
      <c r="I14" s="47">
        <v>-2025</v>
      </c>
      <c r="J14" s="46">
        <v>-2309.8000000000002</v>
      </c>
      <c r="K14" s="46">
        <v>-2584.3000000000002</v>
      </c>
      <c r="L14" s="46">
        <v>-2872.4</v>
      </c>
      <c r="M14" s="46">
        <v>-3158.2</v>
      </c>
      <c r="N14" s="46">
        <v>-3438.3</v>
      </c>
    </row>
    <row r="15" spans="1:16" x14ac:dyDescent="0.3">
      <c r="A15" s="103" t="s">
        <v>269</v>
      </c>
      <c r="B15" s="100">
        <v>-47.8</v>
      </c>
      <c r="C15" s="100">
        <v>0</v>
      </c>
      <c r="D15" s="101">
        <v>0</v>
      </c>
      <c r="E15" s="101">
        <v>0</v>
      </c>
      <c r="F15" s="101">
        <v>0</v>
      </c>
      <c r="G15" s="101">
        <v>-3.7</v>
      </c>
      <c r="H15" s="101">
        <v>-25.7</v>
      </c>
      <c r="I15" s="101">
        <v>-46.4</v>
      </c>
      <c r="J15" s="102">
        <v>-48.2</v>
      </c>
      <c r="K15" s="102">
        <v>-49</v>
      </c>
      <c r="L15" s="102">
        <v>-49.2</v>
      </c>
      <c r="M15" s="102">
        <v>-49.3</v>
      </c>
      <c r="N15" s="102">
        <v>-49.4</v>
      </c>
    </row>
    <row r="16" spans="1:16" x14ac:dyDescent="0.3">
      <c r="A16" s="103" t="s">
        <v>270</v>
      </c>
      <c r="B16" s="100">
        <v>0</v>
      </c>
      <c r="C16" s="100">
        <v>0</v>
      </c>
      <c r="D16" s="101">
        <v>0</v>
      </c>
      <c r="E16" s="101">
        <v>0</v>
      </c>
      <c r="F16" s="101">
        <v>0</v>
      </c>
      <c r="G16" s="101">
        <v>0</v>
      </c>
      <c r="H16" s="101">
        <v>0</v>
      </c>
      <c r="I16" s="101">
        <v>0</v>
      </c>
      <c r="J16" s="102">
        <v>0</v>
      </c>
      <c r="K16" s="102">
        <v>0</v>
      </c>
      <c r="L16" s="102">
        <v>0</v>
      </c>
      <c r="M16" s="102">
        <v>0</v>
      </c>
      <c r="N16" s="102">
        <v>0</v>
      </c>
    </row>
    <row r="17" spans="1:14" x14ac:dyDescent="0.3">
      <c r="A17" s="69" t="s">
        <v>22</v>
      </c>
      <c r="B17" s="90">
        <v>5033.8999999999996</v>
      </c>
      <c r="C17" s="90">
        <v>306.60000000000002</v>
      </c>
      <c r="D17" s="47">
        <v>599.6</v>
      </c>
      <c r="E17" s="47">
        <v>1201.8</v>
      </c>
      <c r="F17" s="47">
        <v>1449.2</v>
      </c>
      <c r="G17" s="47">
        <v>1656.8</v>
      </c>
      <c r="H17" s="47">
        <v>2566.5</v>
      </c>
      <c r="I17" s="47">
        <v>2963</v>
      </c>
      <c r="J17" s="46">
        <v>3174.3</v>
      </c>
      <c r="K17" s="46">
        <v>3644.4</v>
      </c>
      <c r="L17" s="46">
        <v>3988.9</v>
      </c>
      <c r="M17" s="46">
        <v>4215.6000000000004</v>
      </c>
      <c r="N17" s="46">
        <v>4619.7</v>
      </c>
    </row>
    <row r="18" spans="1:14" x14ac:dyDescent="0.3">
      <c r="A18" s="69" t="s">
        <v>23</v>
      </c>
      <c r="B18" s="90">
        <v>510.6</v>
      </c>
      <c r="C18" s="90">
        <v>74.5</v>
      </c>
      <c r="D18" s="47">
        <v>118.7</v>
      </c>
      <c r="E18" s="47">
        <v>167.8</v>
      </c>
      <c r="F18" s="47">
        <v>213.8</v>
      </c>
      <c r="G18" s="47">
        <v>256.2</v>
      </c>
      <c r="H18" s="47">
        <v>296.60000000000002</v>
      </c>
      <c r="I18" s="47">
        <v>343.3</v>
      </c>
      <c r="J18" s="46">
        <v>380.7</v>
      </c>
      <c r="K18" s="46">
        <v>420.6</v>
      </c>
      <c r="L18" s="46">
        <v>457.9</v>
      </c>
      <c r="M18" s="46">
        <v>500.6</v>
      </c>
      <c r="N18" s="46">
        <v>549.79999999999995</v>
      </c>
    </row>
    <row r="19" spans="1:14" s="71" customFormat="1" x14ac:dyDescent="0.3">
      <c r="A19" s="68" t="s">
        <v>24</v>
      </c>
      <c r="B19" s="89">
        <v>15386.800000000001</v>
      </c>
      <c r="C19" s="89">
        <v>1403.4</v>
      </c>
      <c r="D19" s="48">
        <v>2561.6999999999998</v>
      </c>
      <c r="E19" s="48">
        <v>3493.8</v>
      </c>
      <c r="F19" s="48">
        <v>4814.1000000000004</v>
      </c>
      <c r="G19" s="48">
        <v>5888.4</v>
      </c>
      <c r="H19" s="48">
        <v>6962.9</v>
      </c>
      <c r="I19" s="48">
        <v>8124.7999999999993</v>
      </c>
      <c r="J19" s="48">
        <v>9085.1999999999989</v>
      </c>
      <c r="K19" s="48">
        <v>10094.199999999999</v>
      </c>
      <c r="L19" s="41">
        <v>11346.8</v>
      </c>
      <c r="M19" s="41">
        <v>12756.1</v>
      </c>
      <c r="N19" s="41">
        <v>14065.399999999998</v>
      </c>
    </row>
    <row r="20" spans="1:14" x14ac:dyDescent="0.3">
      <c r="A20" s="69" t="s">
        <v>25</v>
      </c>
      <c r="B20" s="90">
        <v>11662.4</v>
      </c>
      <c r="C20" s="90">
        <v>1090</v>
      </c>
      <c r="D20" s="47">
        <v>2031.8</v>
      </c>
      <c r="E20" s="47">
        <v>2770.4</v>
      </c>
      <c r="F20" s="47">
        <v>3840.9</v>
      </c>
      <c r="G20" s="47">
        <v>4663.2</v>
      </c>
      <c r="H20" s="47">
        <v>5465</v>
      </c>
      <c r="I20" s="47">
        <v>6233.2</v>
      </c>
      <c r="J20" s="46">
        <v>6921.9</v>
      </c>
      <c r="K20" s="46">
        <v>7589.1</v>
      </c>
      <c r="L20" s="46">
        <v>8561.7000000000007</v>
      </c>
      <c r="M20" s="46">
        <v>9695.1</v>
      </c>
      <c r="N20" s="46">
        <v>10712.9</v>
      </c>
    </row>
    <row r="21" spans="1:14" x14ac:dyDescent="0.3">
      <c r="A21" s="69" t="s">
        <v>26</v>
      </c>
      <c r="B21" s="90">
        <v>2890.8</v>
      </c>
      <c r="C21" s="90">
        <v>242.39999999999998</v>
      </c>
      <c r="D21" s="47">
        <v>446.29999999999995</v>
      </c>
      <c r="E21" s="47">
        <v>628.5</v>
      </c>
      <c r="F21" s="47">
        <v>838.50000000000011</v>
      </c>
      <c r="G21" s="47">
        <v>1066.0999999999999</v>
      </c>
      <c r="H21" s="47">
        <v>1306.8</v>
      </c>
      <c r="I21" s="47">
        <v>1581.3999999999999</v>
      </c>
      <c r="J21" s="47">
        <v>1806.6999999999998</v>
      </c>
      <c r="K21" s="47">
        <v>2097.5</v>
      </c>
      <c r="L21" s="46">
        <v>2296.5</v>
      </c>
      <c r="M21" s="46">
        <v>2536.9999999999995</v>
      </c>
      <c r="N21" s="46">
        <v>2760.8999999999996</v>
      </c>
    </row>
    <row r="22" spans="1:14" x14ac:dyDescent="0.3">
      <c r="A22" s="70" t="s">
        <v>27</v>
      </c>
      <c r="B22" s="90">
        <v>1366.7</v>
      </c>
      <c r="C22" s="90">
        <v>105.3</v>
      </c>
      <c r="D22" s="47">
        <v>203.3</v>
      </c>
      <c r="E22" s="47">
        <v>302</v>
      </c>
      <c r="F22" s="47">
        <v>412.4</v>
      </c>
      <c r="G22" s="47">
        <v>524.4</v>
      </c>
      <c r="H22" s="47">
        <v>641.4</v>
      </c>
      <c r="I22" s="47">
        <v>790.6</v>
      </c>
      <c r="J22" s="46">
        <v>881.3</v>
      </c>
      <c r="K22" s="46">
        <v>1048.2</v>
      </c>
      <c r="L22" s="46">
        <v>1114.7</v>
      </c>
      <c r="M22" s="46">
        <v>1239</v>
      </c>
      <c r="N22" s="46">
        <v>1352.8</v>
      </c>
    </row>
    <row r="23" spans="1:14" x14ac:dyDescent="0.3">
      <c r="A23" s="70" t="s">
        <v>28</v>
      </c>
      <c r="B23" s="90">
        <v>289.7</v>
      </c>
      <c r="C23" s="90">
        <v>27.2</v>
      </c>
      <c r="D23" s="47">
        <v>45.8</v>
      </c>
      <c r="E23" s="47">
        <v>61.2</v>
      </c>
      <c r="F23" s="47">
        <v>83.1</v>
      </c>
      <c r="G23" s="47">
        <v>103.1</v>
      </c>
      <c r="H23" s="47">
        <v>121.4</v>
      </c>
      <c r="I23" s="47">
        <v>139.9</v>
      </c>
      <c r="J23" s="46">
        <v>158.80000000000001</v>
      </c>
      <c r="K23" s="46">
        <v>178.3</v>
      </c>
      <c r="L23" s="46">
        <v>199</v>
      </c>
      <c r="M23" s="46">
        <v>223.1</v>
      </c>
      <c r="N23" s="46">
        <v>246.3</v>
      </c>
    </row>
    <row r="24" spans="1:14" x14ac:dyDescent="0.3">
      <c r="A24" s="70" t="s">
        <v>29</v>
      </c>
      <c r="B24" s="90">
        <v>56.1</v>
      </c>
      <c r="C24" s="90">
        <v>3.5</v>
      </c>
      <c r="D24" s="47">
        <v>6.9</v>
      </c>
      <c r="E24" s="47">
        <v>10.4</v>
      </c>
      <c r="F24" s="47">
        <v>14.5</v>
      </c>
      <c r="G24" s="47">
        <v>19.3</v>
      </c>
      <c r="H24" s="47">
        <v>24.7</v>
      </c>
      <c r="I24" s="47">
        <v>30.4</v>
      </c>
      <c r="J24" s="46">
        <v>36.4</v>
      </c>
      <c r="K24" s="46">
        <v>41.4</v>
      </c>
      <c r="L24" s="46">
        <v>45.7</v>
      </c>
      <c r="M24" s="46">
        <v>49.2</v>
      </c>
      <c r="N24" s="46">
        <v>52.7</v>
      </c>
    </row>
    <row r="25" spans="1:14" x14ac:dyDescent="0.3">
      <c r="A25" s="70" t="s">
        <v>30</v>
      </c>
      <c r="B25" s="90">
        <v>5.2</v>
      </c>
      <c r="C25" s="90">
        <v>1</v>
      </c>
      <c r="D25" s="47">
        <v>1.2</v>
      </c>
      <c r="E25" s="47">
        <v>1.3</v>
      </c>
      <c r="F25" s="47">
        <v>1.6</v>
      </c>
      <c r="G25" s="47">
        <v>1.9</v>
      </c>
      <c r="H25" s="47">
        <v>2.2000000000000002</v>
      </c>
      <c r="I25" s="47">
        <v>2.5</v>
      </c>
      <c r="J25" s="46">
        <v>2.9</v>
      </c>
      <c r="K25" s="46">
        <v>3.3</v>
      </c>
      <c r="L25" s="46">
        <v>3.7</v>
      </c>
      <c r="M25" s="46">
        <v>4.2</v>
      </c>
      <c r="N25" s="46">
        <v>4.8</v>
      </c>
    </row>
    <row r="26" spans="1:14" x14ac:dyDescent="0.3">
      <c r="A26" s="70" t="s">
        <v>31</v>
      </c>
      <c r="B26" s="90">
        <v>1076.9000000000001</v>
      </c>
      <c r="C26" s="90">
        <v>101.6</v>
      </c>
      <c r="D26" s="47">
        <v>176.6</v>
      </c>
      <c r="E26" s="47">
        <v>232.7</v>
      </c>
      <c r="F26" s="47">
        <v>294.3</v>
      </c>
      <c r="G26" s="47">
        <v>373.4</v>
      </c>
      <c r="H26" s="47">
        <v>460.9</v>
      </c>
      <c r="I26" s="47">
        <v>549.6</v>
      </c>
      <c r="J26" s="46">
        <v>646.29999999999995</v>
      </c>
      <c r="K26" s="46">
        <v>733.8</v>
      </c>
      <c r="L26" s="46">
        <v>830.7</v>
      </c>
      <c r="M26" s="46">
        <v>908.9</v>
      </c>
      <c r="N26" s="46">
        <v>981.7</v>
      </c>
    </row>
    <row r="27" spans="1:14" x14ac:dyDescent="0.3">
      <c r="A27" s="70" t="s">
        <v>82</v>
      </c>
      <c r="B27" s="90">
        <v>13.4</v>
      </c>
      <c r="C27" s="90">
        <v>1.2</v>
      </c>
      <c r="D27" s="47">
        <v>2.4</v>
      </c>
      <c r="E27" s="47">
        <v>3.1</v>
      </c>
      <c r="F27" s="47">
        <v>4.2</v>
      </c>
      <c r="G27" s="47">
        <v>5.2</v>
      </c>
      <c r="H27" s="47">
        <v>6.2</v>
      </c>
      <c r="I27" s="47">
        <v>7.3</v>
      </c>
      <c r="J27" s="46">
        <v>8.3000000000000007</v>
      </c>
      <c r="K27" s="46">
        <v>9.4</v>
      </c>
      <c r="L27" s="46">
        <v>9.9</v>
      </c>
      <c r="M27" s="46">
        <v>10.7</v>
      </c>
      <c r="N27" s="46">
        <v>11.7</v>
      </c>
    </row>
    <row r="28" spans="1:14" x14ac:dyDescent="0.3">
      <c r="A28" s="70" t="s">
        <v>83</v>
      </c>
      <c r="B28" s="90">
        <v>0.2</v>
      </c>
      <c r="C28" s="90">
        <v>0</v>
      </c>
      <c r="D28" s="47">
        <v>0.1</v>
      </c>
      <c r="E28" s="47">
        <v>0.1</v>
      </c>
      <c r="F28" s="47">
        <v>0.1</v>
      </c>
      <c r="G28" s="47">
        <v>0.1</v>
      </c>
      <c r="H28" s="47">
        <v>0.1</v>
      </c>
      <c r="I28" s="47">
        <v>0.1</v>
      </c>
      <c r="J28" s="46">
        <v>0.1</v>
      </c>
      <c r="K28" s="46">
        <v>0.1</v>
      </c>
      <c r="L28" s="46">
        <v>0.1</v>
      </c>
      <c r="M28" s="46">
        <v>0.2</v>
      </c>
      <c r="N28" s="46">
        <v>0.2</v>
      </c>
    </row>
    <row r="29" spans="1:14" x14ac:dyDescent="0.3">
      <c r="A29" s="70" t="s">
        <v>84</v>
      </c>
      <c r="B29" s="90">
        <v>21.1</v>
      </c>
      <c r="C29" s="90">
        <v>2.6</v>
      </c>
      <c r="D29" s="47">
        <v>4.9000000000000004</v>
      </c>
      <c r="E29" s="47">
        <v>7.5</v>
      </c>
      <c r="F29" s="47">
        <v>9.5</v>
      </c>
      <c r="G29" s="47">
        <v>11.2</v>
      </c>
      <c r="H29" s="47">
        <v>12.7</v>
      </c>
      <c r="I29" s="47">
        <v>13.9</v>
      </c>
      <c r="J29" s="46">
        <v>14.8</v>
      </c>
      <c r="K29" s="46">
        <v>15.9</v>
      </c>
      <c r="L29" s="46">
        <v>17.100000000000001</v>
      </c>
      <c r="M29" s="46">
        <v>18.7</v>
      </c>
      <c r="N29" s="46">
        <v>21</v>
      </c>
    </row>
    <row r="30" spans="1:14" x14ac:dyDescent="0.3">
      <c r="A30" s="103" t="s">
        <v>266</v>
      </c>
      <c r="B30" s="100">
        <v>61.6</v>
      </c>
      <c r="C30" s="100">
        <v>0</v>
      </c>
      <c r="D30" s="101">
        <v>5.0999999999999996</v>
      </c>
      <c r="E30" s="101">
        <v>10.199999999999999</v>
      </c>
      <c r="F30" s="101">
        <v>18.8</v>
      </c>
      <c r="G30" s="101">
        <v>27.5</v>
      </c>
      <c r="H30" s="101">
        <v>37.200000000000003</v>
      </c>
      <c r="I30" s="101">
        <v>47.1</v>
      </c>
      <c r="J30" s="102">
        <v>57.8</v>
      </c>
      <c r="K30" s="102">
        <v>67.099999999999994</v>
      </c>
      <c r="L30" s="102">
        <v>75.599999999999994</v>
      </c>
      <c r="M30" s="102">
        <v>83</v>
      </c>
      <c r="N30" s="102">
        <v>89.7</v>
      </c>
    </row>
    <row r="31" spans="1:14" x14ac:dyDescent="0.3">
      <c r="A31" s="69" t="s">
        <v>32</v>
      </c>
      <c r="B31" s="90">
        <v>143.69999999999999</v>
      </c>
      <c r="C31" s="90">
        <v>45.3</v>
      </c>
      <c r="D31" s="47">
        <v>57.6</v>
      </c>
      <c r="E31" s="47">
        <v>68.900000000000006</v>
      </c>
      <c r="F31" s="47">
        <v>76.400000000000006</v>
      </c>
      <c r="G31" s="47">
        <v>80.3</v>
      </c>
      <c r="H31" s="47">
        <v>90.7</v>
      </c>
      <c r="I31" s="47">
        <v>97.2</v>
      </c>
      <c r="J31" s="46">
        <v>100.1</v>
      </c>
      <c r="K31" s="46">
        <v>110.8</v>
      </c>
      <c r="L31" s="46">
        <v>117.3</v>
      </c>
      <c r="M31" s="46">
        <v>120.5</v>
      </c>
      <c r="N31" s="46">
        <v>132.30000000000001</v>
      </c>
    </row>
    <row r="32" spans="1:14" x14ac:dyDescent="0.3">
      <c r="A32" s="69" t="s">
        <v>249</v>
      </c>
      <c r="B32" s="90">
        <v>689.9</v>
      </c>
      <c r="C32" s="90">
        <v>25.7</v>
      </c>
      <c r="D32" s="47">
        <v>26</v>
      </c>
      <c r="E32" s="47">
        <v>26</v>
      </c>
      <c r="F32" s="47">
        <v>58.3</v>
      </c>
      <c r="G32" s="47">
        <v>78.8</v>
      </c>
      <c r="H32" s="47">
        <v>100.4</v>
      </c>
      <c r="I32" s="47">
        <v>213</v>
      </c>
      <c r="J32" s="46">
        <v>256.5</v>
      </c>
      <c r="K32" s="46">
        <v>296.8</v>
      </c>
      <c r="L32" s="46">
        <v>371.3</v>
      </c>
      <c r="M32" s="46">
        <v>403.5</v>
      </c>
      <c r="N32" s="46">
        <v>459.3</v>
      </c>
    </row>
    <row r="33" spans="1:14" x14ac:dyDescent="0.3">
      <c r="A33" s="68" t="s">
        <v>33</v>
      </c>
      <c r="B33" s="89">
        <v>40.299999999999997</v>
      </c>
      <c r="C33" s="89">
        <v>3.5</v>
      </c>
      <c r="D33" s="48">
        <v>6.3</v>
      </c>
      <c r="E33" s="48">
        <v>10</v>
      </c>
      <c r="F33" s="48">
        <v>13.9</v>
      </c>
      <c r="G33" s="48">
        <v>17.8</v>
      </c>
      <c r="H33" s="48">
        <v>21.9</v>
      </c>
      <c r="I33" s="48">
        <v>25.9</v>
      </c>
      <c r="J33" s="41">
        <v>29.5</v>
      </c>
      <c r="K33" s="41">
        <v>33.200000000000003</v>
      </c>
      <c r="L33" s="41">
        <v>36.799999999999997</v>
      </c>
      <c r="M33" s="41">
        <v>41.4</v>
      </c>
      <c r="N33" s="41">
        <v>45.4</v>
      </c>
    </row>
    <row r="34" spans="1:14" x14ac:dyDescent="0.3">
      <c r="A34" s="68" t="s">
        <v>85</v>
      </c>
      <c r="B34" s="89">
        <v>49.4</v>
      </c>
      <c r="C34" s="89">
        <v>0.2</v>
      </c>
      <c r="D34" s="48">
        <v>0.4</v>
      </c>
      <c r="E34" s="48">
        <v>0.8</v>
      </c>
      <c r="F34" s="48">
        <v>1.2</v>
      </c>
      <c r="G34" s="48">
        <v>1.5</v>
      </c>
      <c r="H34" s="48">
        <v>1.7</v>
      </c>
      <c r="I34" s="48">
        <v>2</v>
      </c>
      <c r="J34" s="41">
        <v>2.2000000000000002</v>
      </c>
      <c r="K34" s="41">
        <v>2.4</v>
      </c>
      <c r="L34" s="41">
        <v>2.7</v>
      </c>
      <c r="M34" s="41">
        <v>2.9</v>
      </c>
      <c r="N34" s="41">
        <v>3.2</v>
      </c>
    </row>
    <row r="35" spans="1:14" x14ac:dyDescent="0.3">
      <c r="A35" s="68" t="s">
        <v>256</v>
      </c>
      <c r="B35" s="89">
        <v>723.4</v>
      </c>
      <c r="C35" s="89">
        <v>53.6</v>
      </c>
      <c r="D35" s="48">
        <v>108.6</v>
      </c>
      <c r="E35" s="48">
        <v>164.6</v>
      </c>
      <c r="F35" s="48">
        <v>220.8</v>
      </c>
      <c r="G35" s="48">
        <v>257.2</v>
      </c>
      <c r="H35" s="48">
        <v>347.2</v>
      </c>
      <c r="I35" s="48">
        <v>406.3</v>
      </c>
      <c r="J35" s="41">
        <v>429.7</v>
      </c>
      <c r="K35" s="41">
        <v>495.1</v>
      </c>
      <c r="L35" s="41">
        <v>595.79999999999995</v>
      </c>
      <c r="M35" s="41">
        <v>630.20000000000005</v>
      </c>
      <c r="N35" s="41">
        <v>695.5</v>
      </c>
    </row>
    <row r="36" spans="1:14" x14ac:dyDescent="0.3">
      <c r="A36" s="68" t="s">
        <v>35</v>
      </c>
      <c r="B36" s="89">
        <v>1760.5</v>
      </c>
      <c r="C36" s="89">
        <v>96.100000000000009</v>
      </c>
      <c r="D36" s="48">
        <v>176.89999999999998</v>
      </c>
      <c r="E36" s="48">
        <v>247.3</v>
      </c>
      <c r="F36" s="48">
        <v>376.2</v>
      </c>
      <c r="G36" s="48">
        <v>474.6</v>
      </c>
      <c r="H36" s="48">
        <v>563.70000000000005</v>
      </c>
      <c r="I36" s="48">
        <v>775.40000000000009</v>
      </c>
      <c r="J36" s="48">
        <v>934.09999999999991</v>
      </c>
      <c r="K36" s="48">
        <v>1104.0999999999999</v>
      </c>
      <c r="L36" s="41">
        <v>1207.8</v>
      </c>
      <c r="M36" s="41">
        <v>1481.1</v>
      </c>
      <c r="N36" s="41">
        <v>2164.3000000000002</v>
      </c>
    </row>
    <row r="37" spans="1:14" x14ac:dyDescent="0.3">
      <c r="A37" s="68" t="s">
        <v>36</v>
      </c>
      <c r="B37" s="89">
        <v>535.70000000000005</v>
      </c>
      <c r="C37" s="89">
        <v>0.5</v>
      </c>
      <c r="D37" s="48">
        <v>1.2</v>
      </c>
      <c r="E37" s="48">
        <v>1.9</v>
      </c>
      <c r="F37" s="48">
        <v>2.6</v>
      </c>
      <c r="G37" s="48">
        <v>3.4</v>
      </c>
      <c r="H37" s="48">
        <v>12</v>
      </c>
      <c r="I37" s="48">
        <v>119.9</v>
      </c>
      <c r="J37" s="41">
        <v>122.1</v>
      </c>
      <c r="K37" s="41">
        <v>122.60000000000001</v>
      </c>
      <c r="L37" s="41">
        <v>145.69999999999999</v>
      </c>
      <c r="M37" s="41">
        <v>287.39999999999998</v>
      </c>
      <c r="N37" s="41">
        <v>734.4</v>
      </c>
    </row>
    <row r="38" spans="1:14" x14ac:dyDescent="0.3">
      <c r="A38" s="72" t="s">
        <v>37</v>
      </c>
      <c r="B38" s="89">
        <v>575.5</v>
      </c>
      <c r="C38" s="89">
        <v>34.800000000000004</v>
      </c>
      <c r="D38" s="48">
        <v>65.699999999999989</v>
      </c>
      <c r="E38" s="48">
        <v>95.5</v>
      </c>
      <c r="F38" s="48">
        <v>135.30000000000001</v>
      </c>
      <c r="G38" s="48">
        <v>171.9</v>
      </c>
      <c r="H38" s="48">
        <v>202.9</v>
      </c>
      <c r="I38" s="48">
        <v>247.6</v>
      </c>
      <c r="J38" s="41">
        <v>344.8</v>
      </c>
      <c r="K38" s="41">
        <v>448.3</v>
      </c>
      <c r="L38" s="41">
        <v>491.8</v>
      </c>
      <c r="M38" s="41">
        <v>551.79999999999995</v>
      </c>
      <c r="N38" s="41">
        <v>664.7</v>
      </c>
    </row>
    <row r="39" spans="1:14" x14ac:dyDescent="0.3">
      <c r="A39" s="68" t="s">
        <v>38</v>
      </c>
      <c r="B39" s="89">
        <v>8.5</v>
      </c>
      <c r="C39" s="89">
        <v>0.2</v>
      </c>
      <c r="D39" s="48">
        <v>0.8</v>
      </c>
      <c r="E39" s="48">
        <v>2.5</v>
      </c>
      <c r="F39" s="48">
        <v>3.7</v>
      </c>
      <c r="G39" s="48">
        <v>5.5</v>
      </c>
      <c r="H39" s="48">
        <v>5.9</v>
      </c>
      <c r="I39" s="48">
        <v>6.3</v>
      </c>
      <c r="J39" s="41">
        <v>6.7</v>
      </c>
      <c r="K39" s="41">
        <v>7</v>
      </c>
      <c r="L39" s="41">
        <v>7.3</v>
      </c>
      <c r="M39" s="41">
        <v>7.6</v>
      </c>
      <c r="N39" s="41">
        <v>7.9</v>
      </c>
    </row>
    <row r="40" spans="1:14" x14ac:dyDescent="0.3">
      <c r="A40" s="68" t="s">
        <v>238</v>
      </c>
      <c r="B40" s="89">
        <v>98.1</v>
      </c>
      <c r="C40" s="89">
        <v>0</v>
      </c>
      <c r="D40" s="48">
        <v>0</v>
      </c>
      <c r="E40" s="48">
        <v>0</v>
      </c>
      <c r="F40" s="48">
        <v>19.399999999999999</v>
      </c>
      <c r="G40" s="48">
        <v>19.5</v>
      </c>
      <c r="H40" s="48">
        <v>22.2</v>
      </c>
      <c r="I40" s="48">
        <v>40.799999999999997</v>
      </c>
      <c r="J40" s="41">
        <v>40.799999999999997</v>
      </c>
      <c r="K40" s="41">
        <v>40.799999999999997</v>
      </c>
      <c r="L40" s="41">
        <v>56.8</v>
      </c>
      <c r="M40" s="41">
        <v>56.8</v>
      </c>
      <c r="N40" s="41">
        <v>76.8</v>
      </c>
    </row>
    <row r="41" spans="1:14" x14ac:dyDescent="0.3">
      <c r="A41" s="68" t="s">
        <v>239</v>
      </c>
      <c r="B41" s="89">
        <v>542.70000000000005</v>
      </c>
      <c r="C41" s="89">
        <v>60.6</v>
      </c>
      <c r="D41" s="48">
        <v>109.2</v>
      </c>
      <c r="E41" s="48">
        <v>147.4</v>
      </c>
      <c r="F41" s="48">
        <v>215.2</v>
      </c>
      <c r="G41" s="48">
        <v>274.3</v>
      </c>
      <c r="H41" s="48">
        <v>320.7</v>
      </c>
      <c r="I41" s="48">
        <v>360.8</v>
      </c>
      <c r="J41" s="41">
        <v>419.7</v>
      </c>
      <c r="K41" s="41">
        <v>485.4</v>
      </c>
      <c r="L41" s="41">
        <v>506.2</v>
      </c>
      <c r="M41" s="41">
        <v>577.5</v>
      </c>
      <c r="N41" s="41">
        <v>680.5</v>
      </c>
    </row>
    <row r="42" spans="1:14" x14ac:dyDescent="0.3">
      <c r="A42" s="68" t="s">
        <v>42</v>
      </c>
      <c r="B42" s="89">
        <v>3407.8</v>
      </c>
      <c r="C42" s="89">
        <v>20</v>
      </c>
      <c r="D42" s="48">
        <v>214.70000000000002</v>
      </c>
      <c r="E42" s="48">
        <v>403.20000000000005</v>
      </c>
      <c r="F42" s="48">
        <v>538.4</v>
      </c>
      <c r="G42" s="48">
        <v>691.5</v>
      </c>
      <c r="H42" s="48">
        <v>721.2</v>
      </c>
      <c r="I42" s="48">
        <v>813.4</v>
      </c>
      <c r="J42" s="48">
        <v>915.1</v>
      </c>
      <c r="K42" s="48">
        <v>1906.9</v>
      </c>
      <c r="L42" s="41">
        <v>2077.7999999999997</v>
      </c>
      <c r="M42" s="41">
        <v>2163.2999999999997</v>
      </c>
      <c r="N42" s="41">
        <v>4436</v>
      </c>
    </row>
    <row r="43" spans="1:14" x14ac:dyDescent="0.3">
      <c r="A43" s="68" t="s">
        <v>87</v>
      </c>
      <c r="B43" s="89">
        <v>60</v>
      </c>
      <c r="C43" s="89">
        <v>15.8</v>
      </c>
      <c r="D43" s="48">
        <v>15.8</v>
      </c>
      <c r="E43" s="48">
        <v>15.8</v>
      </c>
      <c r="F43" s="48">
        <v>30.1</v>
      </c>
      <c r="G43" s="48">
        <v>30.1</v>
      </c>
      <c r="H43" s="48">
        <v>30.099999999999998</v>
      </c>
      <c r="I43" s="48">
        <v>44.5</v>
      </c>
      <c r="J43" s="41">
        <v>44.5</v>
      </c>
      <c r="K43" s="41">
        <v>44.4</v>
      </c>
      <c r="L43" s="41">
        <v>58.7</v>
      </c>
      <c r="M43" s="41">
        <v>58.7</v>
      </c>
      <c r="N43" s="41">
        <v>58.7</v>
      </c>
    </row>
    <row r="44" spans="1:14" x14ac:dyDescent="0.3">
      <c r="A44" s="72" t="s">
        <v>88</v>
      </c>
      <c r="B44" s="89">
        <v>0</v>
      </c>
      <c r="C44" s="89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</row>
    <row r="45" spans="1:14" x14ac:dyDescent="0.3">
      <c r="A45" s="95" t="s">
        <v>91</v>
      </c>
      <c r="B45" s="89">
        <v>3347.8</v>
      </c>
      <c r="C45" s="89">
        <v>4.2</v>
      </c>
      <c r="D45" s="48">
        <v>198.9</v>
      </c>
      <c r="E45" s="48">
        <v>387.40000000000003</v>
      </c>
      <c r="F45" s="48">
        <v>508.3</v>
      </c>
      <c r="G45" s="48">
        <v>661.4</v>
      </c>
      <c r="H45" s="48">
        <v>691.1</v>
      </c>
      <c r="I45" s="48">
        <v>768.9</v>
      </c>
      <c r="J45" s="41">
        <v>870.6</v>
      </c>
      <c r="K45" s="41">
        <v>1862.5</v>
      </c>
      <c r="L45" s="41">
        <v>2019.1</v>
      </c>
      <c r="M45" s="41">
        <v>2104.6</v>
      </c>
      <c r="N45" s="41">
        <v>4377.3</v>
      </c>
    </row>
    <row r="46" spans="1:14" x14ac:dyDescent="0.3">
      <c r="A46" s="94" t="s">
        <v>45</v>
      </c>
      <c r="B46" s="91">
        <v>0</v>
      </c>
      <c r="C46" s="91">
        <v>0</v>
      </c>
      <c r="D46" s="51">
        <v>0</v>
      </c>
      <c r="E46" s="51">
        <v>0</v>
      </c>
      <c r="F46" s="51">
        <v>0</v>
      </c>
      <c r="G46" s="51">
        <v>0</v>
      </c>
      <c r="H46" s="51">
        <v>0</v>
      </c>
      <c r="I46" s="51">
        <v>0</v>
      </c>
      <c r="J46" s="52">
        <v>0</v>
      </c>
      <c r="K46" s="52">
        <v>0</v>
      </c>
      <c r="L46" s="52">
        <v>0</v>
      </c>
      <c r="M46" s="52">
        <v>0</v>
      </c>
      <c r="N46" s="52">
        <v>0</v>
      </c>
    </row>
    <row r="47" spans="1:14" ht="18" x14ac:dyDescent="0.3">
      <c r="A47" s="62" t="s">
        <v>240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74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</row>
    <row r="49" spans="1:14" ht="18.75" x14ac:dyDescent="0.3">
      <c r="A49" s="63" t="s">
        <v>265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</row>
    <row r="50" spans="1:14" x14ac:dyDescent="0.3">
      <c r="A50" s="74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</row>
    <row r="51" spans="1:14" x14ac:dyDescent="0.3">
      <c r="A51" s="65" t="s">
        <v>46</v>
      </c>
    </row>
    <row r="53" spans="1:14" ht="13.9" customHeight="1" x14ac:dyDescent="0.3">
      <c r="A53" s="114" t="s">
        <v>1</v>
      </c>
      <c r="B53" s="120" t="s">
        <v>268</v>
      </c>
      <c r="C53" s="118" t="s">
        <v>2</v>
      </c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</row>
    <row r="54" spans="1:14" x14ac:dyDescent="0.3">
      <c r="A54" s="115"/>
      <c r="B54" s="121"/>
      <c r="C54" s="55" t="s">
        <v>3</v>
      </c>
      <c r="D54" s="55" t="s">
        <v>4</v>
      </c>
      <c r="E54" s="55" t="s">
        <v>5</v>
      </c>
      <c r="F54" s="55" t="s">
        <v>6</v>
      </c>
      <c r="G54" s="55" t="s">
        <v>7</v>
      </c>
      <c r="H54" s="55" t="s">
        <v>8</v>
      </c>
      <c r="I54" s="55" t="s">
        <v>9</v>
      </c>
      <c r="J54" s="87" t="s">
        <v>10</v>
      </c>
      <c r="K54" s="87" t="s">
        <v>11</v>
      </c>
      <c r="L54" s="87" t="s">
        <v>12</v>
      </c>
      <c r="M54" s="87" t="s">
        <v>13</v>
      </c>
      <c r="N54" s="87" t="s">
        <v>14</v>
      </c>
    </row>
    <row r="55" spans="1:14" x14ac:dyDescent="0.3">
      <c r="A55" s="76" t="s">
        <v>220</v>
      </c>
      <c r="B55" s="96">
        <v>0</v>
      </c>
      <c r="C55" s="96">
        <v>2074.8000000000002</v>
      </c>
      <c r="D55" s="56">
        <v>2444.6999999999998</v>
      </c>
      <c r="E55" s="56">
        <v>2565.6999999999998</v>
      </c>
      <c r="F55" s="56">
        <v>2149.3000000000002</v>
      </c>
      <c r="G55" s="56">
        <v>2373.5</v>
      </c>
      <c r="H55" s="56">
        <v>2670.9</v>
      </c>
      <c r="I55" s="56">
        <v>2448</v>
      </c>
      <c r="J55" s="41">
        <v>2187.6999999999998</v>
      </c>
      <c r="K55" s="41">
        <v>2269.6999999999998</v>
      </c>
      <c r="L55" s="41">
        <v>2929.7</v>
      </c>
      <c r="M55" s="41">
        <v>3758.5</v>
      </c>
      <c r="N55" s="41">
        <v>3979</v>
      </c>
    </row>
    <row r="56" spans="1:14" x14ac:dyDescent="0.3">
      <c r="A56" s="77" t="s">
        <v>227</v>
      </c>
      <c r="B56" s="97">
        <v>0</v>
      </c>
      <c r="C56" s="97">
        <v>190.9</v>
      </c>
      <c r="D56" s="47">
        <v>324.3</v>
      </c>
      <c r="E56" s="47">
        <v>214.2</v>
      </c>
      <c r="F56" s="47">
        <v>18</v>
      </c>
      <c r="G56" s="47">
        <v>125.4</v>
      </c>
      <c r="H56" s="47">
        <v>176.9</v>
      </c>
      <c r="I56" s="47">
        <v>26</v>
      </c>
      <c r="J56" s="92">
        <v>27.2</v>
      </c>
      <c r="K56" s="92">
        <v>0</v>
      </c>
      <c r="L56" s="92">
        <v>345.4</v>
      </c>
      <c r="M56" s="92">
        <v>71.5</v>
      </c>
      <c r="N56" s="92">
        <v>45.2</v>
      </c>
    </row>
    <row r="57" spans="1:14" x14ac:dyDescent="0.3">
      <c r="A57" s="76" t="s">
        <v>228</v>
      </c>
      <c r="B57" s="98">
        <v>0</v>
      </c>
      <c r="C57" s="98">
        <v>10.3</v>
      </c>
      <c r="D57" s="48">
        <v>51.5</v>
      </c>
      <c r="E57" s="48">
        <v>23.2</v>
      </c>
      <c r="F57" s="48">
        <v>90.2</v>
      </c>
      <c r="G57" s="48">
        <v>91.2</v>
      </c>
      <c r="H57" s="48">
        <v>112.8</v>
      </c>
      <c r="I57" s="48">
        <v>52.2</v>
      </c>
      <c r="J57" s="41">
        <v>51.3</v>
      </c>
      <c r="K57" s="41">
        <v>54.4</v>
      </c>
      <c r="L57" s="41">
        <v>111.9</v>
      </c>
      <c r="M57" s="41">
        <v>99.7</v>
      </c>
      <c r="N57" s="41">
        <v>801.4</v>
      </c>
    </row>
    <row r="58" spans="1:14" x14ac:dyDescent="0.3">
      <c r="A58" s="57" t="s">
        <v>47</v>
      </c>
      <c r="B58" s="98">
        <v>33899.5</v>
      </c>
      <c r="C58" s="98">
        <v>2085.3000000000002</v>
      </c>
      <c r="D58" s="48">
        <v>4581.5999999999995</v>
      </c>
      <c r="E58" s="48">
        <v>7172</v>
      </c>
      <c r="F58" s="48">
        <v>9412.7000000000007</v>
      </c>
      <c r="G58" s="48">
        <v>11879.3</v>
      </c>
      <c r="H58" s="48">
        <v>14663.300000000003</v>
      </c>
      <c r="I58" s="48">
        <v>17164.099999999999</v>
      </c>
      <c r="J58" s="48">
        <v>19403.399999999998</v>
      </c>
      <c r="K58" s="48">
        <v>21727.800000000003</v>
      </c>
      <c r="L58" s="41">
        <v>24723.7</v>
      </c>
      <c r="M58" s="41">
        <v>28582.199999999997</v>
      </c>
      <c r="N58" s="41">
        <v>33362.899999999994</v>
      </c>
    </row>
    <row r="59" spans="1:14" x14ac:dyDescent="0.3">
      <c r="A59" s="57" t="s">
        <v>48</v>
      </c>
      <c r="B59" s="98">
        <v>30182.400000000001</v>
      </c>
      <c r="C59" s="98">
        <v>2033.7000000000003</v>
      </c>
      <c r="D59" s="48">
        <v>4396.2</v>
      </c>
      <c r="E59" s="48">
        <v>6754.8</v>
      </c>
      <c r="F59" s="48">
        <v>8744.9</v>
      </c>
      <c r="G59" s="48">
        <v>10915.4</v>
      </c>
      <c r="H59" s="48">
        <v>13366.400000000001</v>
      </c>
      <c r="I59" s="48">
        <v>15502.000000000002</v>
      </c>
      <c r="J59" s="48">
        <v>17470.099999999999</v>
      </c>
      <c r="K59" s="48">
        <v>19441.300000000003</v>
      </c>
      <c r="L59" s="41">
        <v>21778.6</v>
      </c>
      <c r="M59" s="41">
        <v>25072.999999999996</v>
      </c>
      <c r="N59" s="41">
        <v>28455.499999999996</v>
      </c>
    </row>
    <row r="60" spans="1:14" x14ac:dyDescent="0.3">
      <c r="A60" s="58" t="s">
        <v>95</v>
      </c>
      <c r="B60" s="98">
        <v>3320.7</v>
      </c>
      <c r="C60" s="98">
        <v>0.1</v>
      </c>
      <c r="D60" s="48">
        <v>254</v>
      </c>
      <c r="E60" s="48">
        <v>498</v>
      </c>
      <c r="F60" s="48">
        <v>755</v>
      </c>
      <c r="G60" s="48">
        <v>1010</v>
      </c>
      <c r="H60" s="48">
        <v>1390.6</v>
      </c>
      <c r="I60" s="48">
        <v>1676.4</v>
      </c>
      <c r="J60" s="41">
        <v>1937.7</v>
      </c>
      <c r="K60" s="41">
        <v>2201.4</v>
      </c>
      <c r="L60" s="41">
        <v>2468.8000000000002</v>
      </c>
      <c r="M60" s="41">
        <v>2735</v>
      </c>
      <c r="N60" s="41">
        <v>3411</v>
      </c>
    </row>
    <row r="61" spans="1:14" x14ac:dyDescent="0.3">
      <c r="A61" s="57" t="s">
        <v>50</v>
      </c>
      <c r="B61" s="98">
        <v>1221.2</v>
      </c>
      <c r="C61" s="98">
        <v>0</v>
      </c>
      <c r="D61" s="48">
        <v>95.4</v>
      </c>
      <c r="E61" s="48">
        <v>189.3</v>
      </c>
      <c r="F61" s="48">
        <v>287.39999999999998</v>
      </c>
      <c r="G61" s="48">
        <v>385.3</v>
      </c>
      <c r="H61" s="48">
        <v>524.4</v>
      </c>
      <c r="I61" s="48">
        <v>631.20000000000005</v>
      </c>
      <c r="J61" s="41">
        <v>729.4</v>
      </c>
      <c r="K61" s="41">
        <v>829.5</v>
      </c>
      <c r="L61" s="41">
        <v>930.4</v>
      </c>
      <c r="M61" s="41">
        <v>1032.9000000000001</v>
      </c>
      <c r="N61" s="41">
        <v>1285.7</v>
      </c>
    </row>
    <row r="62" spans="1:14" x14ac:dyDescent="0.3">
      <c r="A62" s="57" t="s">
        <v>51</v>
      </c>
      <c r="B62" s="98">
        <v>4222.1000000000004</v>
      </c>
      <c r="C62" s="98">
        <v>99.8</v>
      </c>
      <c r="D62" s="48">
        <v>268.60000000000002</v>
      </c>
      <c r="E62" s="48">
        <v>442.7</v>
      </c>
      <c r="F62" s="48">
        <v>599.5</v>
      </c>
      <c r="G62" s="48">
        <v>764.6</v>
      </c>
      <c r="H62" s="48">
        <v>941.1</v>
      </c>
      <c r="I62" s="48">
        <v>1117.9000000000001</v>
      </c>
      <c r="J62" s="41">
        <v>1367.5</v>
      </c>
      <c r="K62" s="41">
        <v>1617.9</v>
      </c>
      <c r="L62" s="41">
        <v>1868.3</v>
      </c>
      <c r="M62" s="41">
        <v>2081.4</v>
      </c>
      <c r="N62" s="41">
        <v>2776.6</v>
      </c>
    </row>
    <row r="63" spans="1:14" x14ac:dyDescent="0.3">
      <c r="A63" s="57" t="s">
        <v>52</v>
      </c>
      <c r="B63" s="98">
        <v>19772.2</v>
      </c>
      <c r="C63" s="98">
        <v>1742.9</v>
      </c>
      <c r="D63" s="48">
        <v>3263</v>
      </c>
      <c r="E63" s="48">
        <v>4895.4000000000005</v>
      </c>
      <c r="F63" s="48">
        <v>6355.6</v>
      </c>
      <c r="G63" s="48">
        <v>7882.7</v>
      </c>
      <c r="H63" s="48">
        <v>9460.6</v>
      </c>
      <c r="I63" s="48">
        <v>11000.800000000001</v>
      </c>
      <c r="J63" s="48">
        <v>12332.699999999999</v>
      </c>
      <c r="K63" s="48">
        <v>13689.6</v>
      </c>
      <c r="L63" s="48">
        <v>15062.8</v>
      </c>
      <c r="M63" s="41">
        <v>17703.899999999998</v>
      </c>
      <c r="N63" s="41">
        <v>19417.199999999997</v>
      </c>
    </row>
    <row r="64" spans="1:14" x14ac:dyDescent="0.3">
      <c r="A64" s="59" t="s">
        <v>53</v>
      </c>
      <c r="B64" s="97">
        <v>9433.6</v>
      </c>
      <c r="C64" s="97">
        <v>1028.7</v>
      </c>
      <c r="D64" s="47">
        <v>1703.9</v>
      </c>
      <c r="E64" s="47">
        <v>2574.9</v>
      </c>
      <c r="F64" s="47">
        <v>3208.7999999999997</v>
      </c>
      <c r="G64" s="47">
        <v>3976.7999999999997</v>
      </c>
      <c r="H64" s="47">
        <v>4795.3999999999996</v>
      </c>
      <c r="I64" s="47">
        <v>5513.1</v>
      </c>
      <c r="J64" s="46">
        <v>6176.9</v>
      </c>
      <c r="K64" s="46">
        <v>6910.1</v>
      </c>
      <c r="L64" s="46">
        <v>7534.8</v>
      </c>
      <c r="M64" s="46">
        <v>9039.2999999999993</v>
      </c>
      <c r="N64" s="46">
        <v>9729.5</v>
      </c>
    </row>
    <row r="65" spans="1:14" x14ac:dyDescent="0.3">
      <c r="A65" s="59" t="s">
        <v>92</v>
      </c>
      <c r="B65" s="97">
        <v>7910.9</v>
      </c>
      <c r="C65" s="97">
        <v>604.20000000000005</v>
      </c>
      <c r="D65" s="47">
        <v>1261.0999999999999</v>
      </c>
      <c r="E65" s="47">
        <v>1846.8</v>
      </c>
      <c r="F65" s="47">
        <v>2461.3000000000002</v>
      </c>
      <c r="G65" s="47">
        <v>3040.4</v>
      </c>
      <c r="H65" s="47">
        <v>3643.1</v>
      </c>
      <c r="I65" s="47">
        <v>4306.3999999999996</v>
      </c>
      <c r="J65" s="46">
        <v>4842.7</v>
      </c>
      <c r="K65" s="46">
        <v>5349.9</v>
      </c>
      <c r="L65" s="46">
        <v>5976.3</v>
      </c>
      <c r="M65" s="46">
        <v>6580.4</v>
      </c>
      <c r="N65" s="46">
        <v>7279</v>
      </c>
    </row>
    <row r="66" spans="1:14" x14ac:dyDescent="0.3">
      <c r="A66" s="60" t="s">
        <v>93</v>
      </c>
      <c r="B66" s="97">
        <v>1301.9000000000001</v>
      </c>
      <c r="C66" s="97">
        <v>21.3</v>
      </c>
      <c r="D66" s="47">
        <v>65.8</v>
      </c>
      <c r="E66" s="47">
        <v>211.1</v>
      </c>
      <c r="F66" s="47">
        <v>328.9</v>
      </c>
      <c r="G66" s="47">
        <v>422.4</v>
      </c>
      <c r="H66" s="47">
        <v>501.9</v>
      </c>
      <c r="I66" s="47">
        <v>574.6</v>
      </c>
      <c r="J66" s="46">
        <v>629.29999999999995</v>
      </c>
      <c r="K66" s="46">
        <v>662.8</v>
      </c>
      <c r="L66" s="46">
        <v>687.4</v>
      </c>
      <c r="M66" s="46">
        <v>1094.3</v>
      </c>
      <c r="N66" s="46">
        <v>1304.8</v>
      </c>
    </row>
    <row r="67" spans="1:14" x14ac:dyDescent="0.3">
      <c r="A67" s="59" t="s">
        <v>235</v>
      </c>
      <c r="B67" s="97">
        <v>8</v>
      </c>
      <c r="C67" s="97">
        <v>0</v>
      </c>
      <c r="D67" s="47">
        <v>51.7</v>
      </c>
      <c r="E67" s="47">
        <v>0</v>
      </c>
      <c r="F67" s="47">
        <v>0</v>
      </c>
      <c r="G67" s="47">
        <v>0</v>
      </c>
      <c r="H67" s="47">
        <v>0.1</v>
      </c>
      <c r="I67" s="47">
        <v>0.1</v>
      </c>
      <c r="J67" s="46">
        <v>0.1</v>
      </c>
      <c r="K67" s="46">
        <v>0.1</v>
      </c>
      <c r="L67" s="46">
        <v>3.5</v>
      </c>
      <c r="M67" s="46">
        <v>5.8</v>
      </c>
      <c r="N67" s="46">
        <v>5.8</v>
      </c>
    </row>
    <row r="68" spans="1:14" x14ac:dyDescent="0.3">
      <c r="A68" s="59" t="s">
        <v>97</v>
      </c>
      <c r="B68" s="97">
        <v>1117.8</v>
      </c>
      <c r="C68" s="97">
        <v>88.7</v>
      </c>
      <c r="D68" s="47">
        <v>180.5</v>
      </c>
      <c r="E68" s="47">
        <v>262.60000000000002</v>
      </c>
      <c r="F68" s="47">
        <v>356.6</v>
      </c>
      <c r="G68" s="47">
        <v>443.09999999999997</v>
      </c>
      <c r="H68" s="47">
        <v>520.1</v>
      </c>
      <c r="I68" s="47">
        <v>606.6</v>
      </c>
      <c r="J68" s="46">
        <v>683.7</v>
      </c>
      <c r="K68" s="46">
        <v>766.7</v>
      </c>
      <c r="L68" s="46">
        <v>860.8</v>
      </c>
      <c r="M68" s="46">
        <v>984.1</v>
      </c>
      <c r="N68" s="46">
        <v>1098.0999999999999</v>
      </c>
    </row>
    <row r="69" spans="1:14" x14ac:dyDescent="0.3">
      <c r="A69" s="57" t="s">
        <v>58</v>
      </c>
      <c r="B69" s="98">
        <v>1646.2</v>
      </c>
      <c r="C69" s="98">
        <v>190.9</v>
      </c>
      <c r="D69" s="48">
        <v>515.20000000000005</v>
      </c>
      <c r="E69" s="48">
        <v>729.4</v>
      </c>
      <c r="F69" s="48">
        <v>747.4</v>
      </c>
      <c r="G69" s="48">
        <v>872.8</v>
      </c>
      <c r="H69" s="79">
        <v>1049.7</v>
      </c>
      <c r="I69" s="79">
        <v>1075.7</v>
      </c>
      <c r="J69" s="41">
        <v>1102.8000000000002</v>
      </c>
      <c r="K69" s="41">
        <v>1102.9000000000001</v>
      </c>
      <c r="L69" s="41">
        <v>1448.3</v>
      </c>
      <c r="M69" s="41">
        <v>1519.8</v>
      </c>
      <c r="N69" s="41">
        <v>1565</v>
      </c>
    </row>
    <row r="70" spans="1:14" x14ac:dyDescent="0.3">
      <c r="A70" s="57" t="s">
        <v>59</v>
      </c>
      <c r="B70" s="98">
        <v>3717.1000000000004</v>
      </c>
      <c r="C70" s="98">
        <v>53.000000000000007</v>
      </c>
      <c r="D70" s="48">
        <v>191.20000000000002</v>
      </c>
      <c r="E70" s="48">
        <v>421.7</v>
      </c>
      <c r="F70" s="48">
        <v>671.2</v>
      </c>
      <c r="G70" s="48">
        <v>968</v>
      </c>
      <c r="H70" s="48">
        <v>1301.1999999999998</v>
      </c>
      <c r="I70" s="48">
        <v>1665.5</v>
      </c>
      <c r="J70" s="48">
        <v>1938.1</v>
      </c>
      <c r="K70" s="48">
        <v>2294.1999999999998</v>
      </c>
      <c r="L70" s="41">
        <v>2950.3999999999996</v>
      </c>
      <c r="M70" s="41">
        <v>3513.6000000000004</v>
      </c>
      <c r="N70" s="41">
        <v>4907.3999999999996</v>
      </c>
    </row>
    <row r="71" spans="1:14" x14ac:dyDescent="0.3">
      <c r="A71" s="57" t="s">
        <v>60</v>
      </c>
      <c r="B71" s="98">
        <v>2060.4</v>
      </c>
      <c r="C71" s="98">
        <v>10.5</v>
      </c>
      <c r="D71" s="48">
        <v>62.1</v>
      </c>
      <c r="E71" s="48">
        <v>86.899999999999991</v>
      </c>
      <c r="F71" s="48">
        <v>178.3</v>
      </c>
      <c r="G71" s="48">
        <v>271.29999999999995</v>
      </c>
      <c r="H71" s="48">
        <v>384.4</v>
      </c>
      <c r="I71" s="48">
        <v>437.1</v>
      </c>
      <c r="J71" s="41">
        <v>488.8</v>
      </c>
      <c r="K71" s="41">
        <v>543.5</v>
      </c>
      <c r="L71" s="41">
        <v>655.7</v>
      </c>
      <c r="M71" s="41">
        <v>755.7</v>
      </c>
      <c r="N71" s="41">
        <v>1557.3</v>
      </c>
    </row>
    <row r="72" spans="1:14" x14ac:dyDescent="0.3">
      <c r="A72" s="57" t="s">
        <v>61</v>
      </c>
      <c r="B72" s="98">
        <v>1656.7</v>
      </c>
      <c r="C72" s="98">
        <v>42.500000000000007</v>
      </c>
      <c r="D72" s="48">
        <v>129.10000000000002</v>
      </c>
      <c r="E72" s="48">
        <v>334.8</v>
      </c>
      <c r="F72" s="48">
        <v>492.9</v>
      </c>
      <c r="G72" s="48">
        <v>696.7</v>
      </c>
      <c r="H72" s="48">
        <v>916.8</v>
      </c>
      <c r="I72" s="48">
        <v>1228.4000000000001</v>
      </c>
      <c r="J72" s="48">
        <v>1449.3</v>
      </c>
      <c r="K72" s="48">
        <v>1750.7</v>
      </c>
      <c r="L72" s="41">
        <v>2294.6999999999998</v>
      </c>
      <c r="M72" s="41">
        <v>2757.9</v>
      </c>
      <c r="N72" s="41">
        <v>3350.0999999999995</v>
      </c>
    </row>
    <row r="73" spans="1:14" x14ac:dyDescent="0.3">
      <c r="A73" s="59" t="s">
        <v>62</v>
      </c>
      <c r="B73" s="97">
        <v>624</v>
      </c>
      <c r="C73" s="97">
        <v>36.700000000000003</v>
      </c>
      <c r="D73" s="47">
        <v>102.4</v>
      </c>
      <c r="E73" s="47">
        <v>287.5</v>
      </c>
      <c r="F73" s="47">
        <v>412.9</v>
      </c>
      <c r="G73" s="47">
        <v>577.20000000000005</v>
      </c>
      <c r="H73" s="47">
        <v>757.3</v>
      </c>
      <c r="I73" s="47">
        <v>1010.4</v>
      </c>
      <c r="J73" s="46">
        <v>1163.7</v>
      </c>
      <c r="K73" s="46">
        <v>1394.6000000000001</v>
      </c>
      <c r="L73" s="46">
        <v>1810</v>
      </c>
      <c r="M73" s="46">
        <v>2163.1</v>
      </c>
      <c r="N73" s="46">
        <v>2478.6999999999998</v>
      </c>
    </row>
    <row r="74" spans="1:14" x14ac:dyDescent="0.3">
      <c r="A74" s="59" t="s">
        <v>54</v>
      </c>
      <c r="B74" s="97">
        <v>113.5</v>
      </c>
      <c r="C74" s="97">
        <v>1.6</v>
      </c>
      <c r="D74" s="47">
        <v>4.2</v>
      </c>
      <c r="E74" s="47">
        <v>7.7</v>
      </c>
      <c r="F74" s="47">
        <v>11.2</v>
      </c>
      <c r="G74" s="47">
        <v>21.3</v>
      </c>
      <c r="H74" s="47">
        <v>27.1</v>
      </c>
      <c r="I74" s="47">
        <v>53.5</v>
      </c>
      <c r="J74" s="46">
        <v>58.3</v>
      </c>
      <c r="K74" s="46">
        <v>86.4</v>
      </c>
      <c r="L74" s="46">
        <v>93.4</v>
      </c>
      <c r="M74" s="46">
        <v>102</v>
      </c>
      <c r="N74" s="46">
        <v>202.6</v>
      </c>
    </row>
    <row r="75" spans="1:14" x14ac:dyDescent="0.3">
      <c r="A75" s="60" t="s">
        <v>96</v>
      </c>
      <c r="B75" s="97">
        <v>919.2</v>
      </c>
      <c r="C75" s="97">
        <v>4.2</v>
      </c>
      <c r="D75" s="47">
        <v>22.5</v>
      </c>
      <c r="E75" s="47">
        <v>39.6</v>
      </c>
      <c r="F75" s="47">
        <v>68.7</v>
      </c>
      <c r="G75" s="47">
        <v>98.1</v>
      </c>
      <c r="H75" s="47">
        <v>132.1</v>
      </c>
      <c r="I75" s="47">
        <v>164.2</v>
      </c>
      <c r="J75" s="46">
        <v>227</v>
      </c>
      <c r="K75" s="46">
        <v>269.39999999999998</v>
      </c>
      <c r="L75" s="46">
        <v>390.2</v>
      </c>
      <c r="M75" s="46">
        <v>491.5</v>
      </c>
      <c r="N75" s="46">
        <v>665.6</v>
      </c>
    </row>
    <row r="76" spans="1:14" x14ac:dyDescent="0.3">
      <c r="A76" s="59" t="s">
        <v>97</v>
      </c>
      <c r="B76" s="97">
        <v>0</v>
      </c>
      <c r="C76" s="97">
        <v>0</v>
      </c>
      <c r="D76" s="47">
        <v>0</v>
      </c>
      <c r="E76" s="47">
        <v>0</v>
      </c>
      <c r="F76" s="47">
        <v>0.1</v>
      </c>
      <c r="G76" s="47">
        <v>0.1</v>
      </c>
      <c r="H76" s="47">
        <v>0.3</v>
      </c>
      <c r="I76" s="47">
        <v>0.3</v>
      </c>
      <c r="J76" s="46">
        <v>0.3</v>
      </c>
      <c r="K76" s="46">
        <v>0.3</v>
      </c>
      <c r="L76" s="46">
        <v>1.1000000000000001</v>
      </c>
      <c r="M76" s="46">
        <v>1.3</v>
      </c>
      <c r="N76" s="46">
        <v>3.2</v>
      </c>
    </row>
    <row r="77" spans="1:14" x14ac:dyDescent="0.3">
      <c r="A77" s="104" t="s">
        <v>267</v>
      </c>
      <c r="B77" s="97">
        <v>0</v>
      </c>
      <c r="C77" s="97">
        <v>0</v>
      </c>
      <c r="D77" s="101">
        <v>0</v>
      </c>
      <c r="E77" s="101">
        <v>0</v>
      </c>
      <c r="F77" s="101">
        <v>0</v>
      </c>
      <c r="G77" s="101">
        <v>0</v>
      </c>
      <c r="H77" s="101">
        <v>0</v>
      </c>
      <c r="I77" s="101">
        <v>0</v>
      </c>
      <c r="J77" s="102">
        <v>0</v>
      </c>
      <c r="K77" s="102">
        <v>0</v>
      </c>
      <c r="L77" s="102">
        <v>0</v>
      </c>
      <c r="M77" s="102">
        <v>0</v>
      </c>
      <c r="N77" s="102">
        <v>0</v>
      </c>
    </row>
    <row r="78" spans="1:14" x14ac:dyDescent="0.3">
      <c r="A78" s="61" t="s">
        <v>64</v>
      </c>
      <c r="B78" s="99">
        <v>0</v>
      </c>
      <c r="C78" s="99">
        <v>-1.4</v>
      </c>
      <c r="D78" s="51">
        <v>-5.8</v>
      </c>
      <c r="E78" s="51">
        <v>-4.5</v>
      </c>
      <c r="F78" s="51">
        <v>-3.4</v>
      </c>
      <c r="G78" s="51">
        <v>-4.0999999999999996</v>
      </c>
      <c r="H78" s="51">
        <v>-4.3</v>
      </c>
      <c r="I78" s="51">
        <v>-3.4</v>
      </c>
      <c r="J78" s="52">
        <v>-4.8</v>
      </c>
      <c r="K78" s="52">
        <v>-7.7</v>
      </c>
      <c r="L78" s="52">
        <v>-5.3</v>
      </c>
      <c r="M78" s="52">
        <v>-4.4000000000000004</v>
      </c>
      <c r="N78" s="52">
        <v>0</v>
      </c>
    </row>
    <row r="79" spans="1:14" ht="18" x14ac:dyDescent="0.3">
      <c r="A79" s="62" t="s">
        <v>241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ht="18" x14ac:dyDescent="0.3">
      <c r="A80" s="62" t="s">
        <v>242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</row>
    <row r="81" spans="1:15" x14ac:dyDescent="0.3">
      <c r="A81" s="75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</row>
    <row r="82" spans="1:15" ht="18.75" x14ac:dyDescent="0.3">
      <c r="A82" s="63" t="s">
        <v>265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</row>
    <row r="83" spans="1:15" x14ac:dyDescent="0.3">
      <c r="A83" s="75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</row>
    <row r="84" spans="1:15" x14ac:dyDescent="0.3">
      <c r="A84" s="65" t="s">
        <v>65</v>
      </c>
    </row>
    <row r="86" spans="1:15" ht="13.9" customHeight="1" x14ac:dyDescent="0.3">
      <c r="A86" s="114" t="s">
        <v>1</v>
      </c>
      <c r="B86" s="120" t="s">
        <v>268</v>
      </c>
      <c r="C86" s="118" t="s">
        <v>2</v>
      </c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</row>
    <row r="87" spans="1:15" x14ac:dyDescent="0.3">
      <c r="A87" s="115"/>
      <c r="B87" s="121"/>
      <c r="C87" s="55" t="s">
        <v>3</v>
      </c>
      <c r="D87" s="55" t="s">
        <v>4</v>
      </c>
      <c r="E87" s="55" t="s">
        <v>5</v>
      </c>
      <c r="F87" s="55" t="s">
        <v>6</v>
      </c>
      <c r="G87" s="55" t="s">
        <v>7</v>
      </c>
      <c r="H87" s="55" t="s">
        <v>8</v>
      </c>
      <c r="I87" s="55" t="s">
        <v>9</v>
      </c>
      <c r="J87" s="87" t="s">
        <v>10</v>
      </c>
      <c r="K87" s="87" t="s">
        <v>11</v>
      </c>
      <c r="L87" s="87" t="s">
        <v>12</v>
      </c>
      <c r="M87" s="87" t="s">
        <v>13</v>
      </c>
      <c r="N87" s="87" t="s">
        <v>14</v>
      </c>
    </row>
    <row r="88" spans="1:15" x14ac:dyDescent="0.3">
      <c r="A88" s="76" t="s">
        <v>229</v>
      </c>
      <c r="B88" s="96"/>
      <c r="C88" s="96">
        <v>-162</v>
      </c>
      <c r="D88" s="56">
        <v>-620</v>
      </c>
      <c r="E88" s="56">
        <v>-665.4</v>
      </c>
      <c r="F88" s="56">
        <v>-637.29999999999995</v>
      </c>
      <c r="G88" s="56">
        <v>-752.7</v>
      </c>
      <c r="H88" s="41">
        <v>-279.89999999999998</v>
      </c>
      <c r="I88" s="41">
        <v>-519.4</v>
      </c>
      <c r="J88" s="41">
        <v>-667.5</v>
      </c>
      <c r="K88" s="41">
        <v>527.20000000000005</v>
      </c>
      <c r="L88" s="41">
        <v>-897.2</v>
      </c>
      <c r="M88" s="41">
        <v>-1701</v>
      </c>
      <c r="N88" s="41">
        <v>266.60000000000002</v>
      </c>
      <c r="O88" s="93"/>
    </row>
    <row r="89" spans="1:15" x14ac:dyDescent="0.3">
      <c r="A89" s="76" t="s">
        <v>230</v>
      </c>
      <c r="B89" s="98"/>
      <c r="C89" s="98">
        <v>606.79999999999995</v>
      </c>
      <c r="D89" s="48">
        <v>1974.8</v>
      </c>
      <c r="E89" s="48">
        <v>2630.1</v>
      </c>
      <c r="F89" s="48">
        <v>-520.29999999999995</v>
      </c>
      <c r="G89" s="48">
        <v>961.5</v>
      </c>
      <c r="H89" s="41">
        <v>2204.9</v>
      </c>
      <c r="I89" s="41">
        <v>525.4</v>
      </c>
      <c r="J89" s="41">
        <v>847.6</v>
      </c>
      <c r="K89" s="41">
        <v>-575.29999999999995</v>
      </c>
      <c r="L89" s="41">
        <v>377.3</v>
      </c>
      <c r="M89" s="41">
        <v>3701.6</v>
      </c>
      <c r="N89" s="41">
        <v>-2798.2</v>
      </c>
      <c r="O89" s="93"/>
    </row>
    <row r="90" spans="1:15" ht="18" x14ac:dyDescent="0.3">
      <c r="A90" s="78" t="s">
        <v>231</v>
      </c>
      <c r="B90" s="97"/>
      <c r="C90" s="97">
        <v>935.9</v>
      </c>
      <c r="D90" s="47">
        <v>3777</v>
      </c>
      <c r="E90" s="47">
        <v>507.7</v>
      </c>
      <c r="F90" s="47">
        <v>1097.0999999999999</v>
      </c>
      <c r="G90" s="47">
        <v>-700.9</v>
      </c>
      <c r="H90" s="46">
        <v>1373.1</v>
      </c>
      <c r="I90" s="46">
        <v>0.3</v>
      </c>
      <c r="J90" s="46">
        <v>0.4</v>
      </c>
      <c r="K90" s="46">
        <v>600.5</v>
      </c>
      <c r="L90" s="46">
        <v>-1444.7</v>
      </c>
      <c r="M90" s="46">
        <v>2403.8000000000002</v>
      </c>
      <c r="N90" s="46">
        <v>-12.5</v>
      </c>
      <c r="O90" s="93"/>
    </row>
    <row r="91" spans="1:15" ht="18" x14ac:dyDescent="0.3">
      <c r="A91" s="78" t="s">
        <v>232</v>
      </c>
      <c r="B91" s="97"/>
      <c r="C91" s="97">
        <v>-329.1</v>
      </c>
      <c r="D91" s="47">
        <v>-1802.2</v>
      </c>
      <c r="E91" s="47">
        <v>2122.4</v>
      </c>
      <c r="F91" s="47">
        <v>-1617.4</v>
      </c>
      <c r="G91" s="47">
        <v>1662.4</v>
      </c>
      <c r="H91" s="46">
        <v>831.8</v>
      </c>
      <c r="I91" s="46">
        <v>525.1</v>
      </c>
      <c r="J91" s="46">
        <v>847.2</v>
      </c>
      <c r="K91" s="46">
        <v>-1175.8</v>
      </c>
      <c r="L91" s="46">
        <v>1822</v>
      </c>
      <c r="M91" s="46">
        <v>1297.8</v>
      </c>
      <c r="N91" s="46">
        <v>-2785.7</v>
      </c>
      <c r="O91" s="93"/>
    </row>
    <row r="92" spans="1:15" x14ac:dyDescent="0.3">
      <c r="A92" s="76" t="s">
        <v>233</v>
      </c>
      <c r="B92" s="98"/>
      <c r="C92" s="98">
        <v>-444.8</v>
      </c>
      <c r="D92" s="48">
        <v>-1354.8</v>
      </c>
      <c r="E92" s="48">
        <v>-1964.7</v>
      </c>
      <c r="F92" s="48">
        <v>1157.5999999999999</v>
      </c>
      <c r="G92" s="48">
        <v>-208.8</v>
      </c>
      <c r="H92" s="41">
        <v>-1925</v>
      </c>
      <c r="I92" s="41">
        <v>-6</v>
      </c>
      <c r="J92" s="41">
        <v>-180.1</v>
      </c>
      <c r="K92" s="41">
        <v>48.1</v>
      </c>
      <c r="L92" s="41">
        <v>519.9</v>
      </c>
      <c r="M92" s="41">
        <v>-2000.6</v>
      </c>
      <c r="N92" s="41">
        <v>2531.6</v>
      </c>
      <c r="O92" s="93"/>
    </row>
    <row r="93" spans="1:15" x14ac:dyDescent="0.3">
      <c r="A93" s="57" t="s">
        <v>66</v>
      </c>
      <c r="B93" s="98">
        <v>-6278.6999999999971</v>
      </c>
      <c r="C93" s="98">
        <v>-162</v>
      </c>
      <c r="D93" s="48">
        <v>-782</v>
      </c>
      <c r="E93" s="48">
        <v>-1447.4</v>
      </c>
      <c r="F93" s="48">
        <v>-2084.6999999999998</v>
      </c>
      <c r="G93" s="48">
        <v>-2837.4</v>
      </c>
      <c r="H93" s="41">
        <v>-3117.3</v>
      </c>
      <c r="I93" s="41">
        <v>-3636.7</v>
      </c>
      <c r="J93" s="41">
        <v>-4304.2</v>
      </c>
      <c r="K93" s="41">
        <v>-3777</v>
      </c>
      <c r="L93" s="41">
        <v>-4674.2</v>
      </c>
      <c r="M93" s="41">
        <v>-6375.2</v>
      </c>
      <c r="N93" s="41">
        <v>-6108.6</v>
      </c>
    </row>
    <row r="94" spans="1:15" x14ac:dyDescent="0.3">
      <c r="A94" s="57" t="s">
        <v>67</v>
      </c>
      <c r="B94" s="98"/>
      <c r="C94" s="98">
        <v>606.79999999999995</v>
      </c>
      <c r="D94" s="48">
        <v>2581.6</v>
      </c>
      <c r="E94" s="48">
        <v>5211.7</v>
      </c>
      <c r="F94" s="48">
        <v>4691.3999999999996</v>
      </c>
      <c r="G94" s="48">
        <v>5652.9</v>
      </c>
      <c r="H94" s="41">
        <v>7857.8</v>
      </c>
      <c r="I94" s="41">
        <v>8383.2000000000007</v>
      </c>
      <c r="J94" s="41">
        <v>9230.7999999999993</v>
      </c>
      <c r="K94" s="41">
        <v>8655.5</v>
      </c>
      <c r="L94" s="41">
        <v>9032.7999999999993</v>
      </c>
      <c r="M94" s="41">
        <v>12734.4</v>
      </c>
      <c r="N94" s="41">
        <v>9936.2000000000007</v>
      </c>
    </row>
    <row r="95" spans="1:15" x14ac:dyDescent="0.3">
      <c r="A95" s="59" t="s">
        <v>68</v>
      </c>
      <c r="B95" s="97"/>
      <c r="C95" s="97">
        <v>935.9</v>
      </c>
      <c r="D95" s="47">
        <v>4712.8999999999996</v>
      </c>
      <c r="E95" s="47">
        <v>5220.6000000000004</v>
      </c>
      <c r="F95" s="47">
        <v>6317.7</v>
      </c>
      <c r="G95" s="47">
        <v>5616.8</v>
      </c>
      <c r="H95" s="46">
        <v>6989.9</v>
      </c>
      <c r="I95" s="46">
        <v>6990.2</v>
      </c>
      <c r="J95" s="46">
        <v>6990.6</v>
      </c>
      <c r="K95" s="46">
        <v>7591.1</v>
      </c>
      <c r="L95" s="46">
        <v>6146.4</v>
      </c>
      <c r="M95" s="46">
        <v>8550.2000000000007</v>
      </c>
      <c r="N95" s="46">
        <v>8537.7000000000007</v>
      </c>
    </row>
    <row r="96" spans="1:15" x14ac:dyDescent="0.3">
      <c r="A96" s="59" t="s">
        <v>69</v>
      </c>
      <c r="B96" s="97"/>
      <c r="C96" s="97">
        <v>-329.1</v>
      </c>
      <c r="D96" s="47">
        <v>-2131.3000000000002</v>
      </c>
      <c r="E96" s="47">
        <v>-8.9</v>
      </c>
      <c r="F96" s="47">
        <v>-1626.3</v>
      </c>
      <c r="G96" s="47">
        <v>36.1</v>
      </c>
      <c r="H96" s="46">
        <v>867.9</v>
      </c>
      <c r="I96" s="46">
        <v>1393</v>
      </c>
      <c r="J96" s="46">
        <v>2240.1999999999998</v>
      </c>
      <c r="K96" s="46">
        <v>1064.4000000000001</v>
      </c>
      <c r="L96" s="46">
        <v>2886.4</v>
      </c>
      <c r="M96" s="46">
        <v>4184.2</v>
      </c>
      <c r="N96" s="46">
        <v>1398.5</v>
      </c>
    </row>
    <row r="97" spans="1:14" x14ac:dyDescent="0.3">
      <c r="A97" s="61" t="s">
        <v>70</v>
      </c>
      <c r="B97" s="99"/>
      <c r="C97" s="99">
        <v>-444.8</v>
      </c>
      <c r="D97" s="51">
        <v>-1799.6</v>
      </c>
      <c r="E97" s="51">
        <v>-3764.3</v>
      </c>
      <c r="F97" s="51">
        <v>-2606.6999999999998</v>
      </c>
      <c r="G97" s="51">
        <v>-2815.5</v>
      </c>
      <c r="H97" s="52">
        <v>-4740.5</v>
      </c>
      <c r="I97" s="52">
        <v>-4746.5</v>
      </c>
      <c r="J97" s="52">
        <v>-4926.6000000000004</v>
      </c>
      <c r="K97" s="52">
        <v>-4878.5</v>
      </c>
      <c r="L97" s="52">
        <v>-4358.6000000000004</v>
      </c>
      <c r="M97" s="52">
        <v>-6359.2</v>
      </c>
      <c r="N97" s="52">
        <v>-3827.6</v>
      </c>
    </row>
    <row r="98" spans="1:14" ht="18" x14ac:dyDescent="0.3">
      <c r="A98" s="62" t="s">
        <v>243</v>
      </c>
      <c r="C98" s="86"/>
      <c r="D98" s="86"/>
      <c r="E98" s="86"/>
      <c r="F98" s="86"/>
      <c r="G98" s="86"/>
      <c r="H98" s="86"/>
      <c r="I98" s="86"/>
    </row>
    <row r="99" spans="1:14" x14ac:dyDescent="0.3">
      <c r="C99" s="86"/>
      <c r="D99" s="86"/>
      <c r="E99" s="86"/>
      <c r="F99" s="86"/>
      <c r="G99" s="86"/>
      <c r="H99" s="86"/>
      <c r="I99" s="86"/>
    </row>
    <row r="100" spans="1:14" x14ac:dyDescent="0.3">
      <c r="C100" s="86"/>
      <c r="D100" s="86"/>
      <c r="E100" s="86"/>
      <c r="F100" s="86"/>
      <c r="G100" s="86"/>
      <c r="H100" s="86"/>
      <c r="I100" s="86"/>
    </row>
    <row r="101" spans="1:14" x14ac:dyDescent="0.3">
      <c r="C101" s="86"/>
      <c r="D101" s="86"/>
      <c r="E101" s="86"/>
      <c r="F101" s="86"/>
      <c r="G101" s="86"/>
      <c r="H101" s="86"/>
      <c r="I101" s="86"/>
    </row>
    <row r="102" spans="1:14" x14ac:dyDescent="0.3">
      <c r="C102" s="86"/>
      <c r="D102" s="86"/>
      <c r="E102" s="86"/>
      <c r="F102" s="86"/>
      <c r="G102" s="86"/>
      <c r="H102" s="86"/>
      <c r="I102" s="86"/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A100E-5CF4-4F72-924A-830C6A7E5A3E}">
  <dimension ref="A1:P98"/>
  <sheetViews>
    <sheetView tabSelected="1" topLeftCell="A76" zoomScale="115" zoomScaleNormal="115" workbookViewId="0">
      <pane xSplit="1" topLeftCell="B1" activePane="topRight" state="frozen"/>
      <selection pane="topRight" activeCell="F104" sqref="F104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271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272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1891.4</v>
      </c>
      <c r="D7" s="56">
        <v>1829.2</v>
      </c>
      <c r="E7" s="56"/>
      <c r="F7" s="56"/>
      <c r="G7" s="56"/>
      <c r="H7" s="56"/>
      <c r="I7" s="56"/>
      <c r="J7" s="41"/>
      <c r="K7" s="41"/>
      <c r="L7" s="41"/>
      <c r="M7" s="41"/>
      <c r="N7" s="41"/>
    </row>
    <row r="8" spans="1:16" x14ac:dyDescent="0.3">
      <c r="A8" s="57" t="s">
        <v>15</v>
      </c>
      <c r="B8" s="89">
        <v>27766.5</v>
      </c>
      <c r="C8" s="89">
        <v>1892.2000000000003</v>
      </c>
      <c r="D8" s="48">
        <v>3722.1000000000004</v>
      </c>
      <c r="E8" s="48"/>
      <c r="F8" s="48"/>
      <c r="G8" s="48"/>
      <c r="H8" s="48"/>
      <c r="I8" s="48"/>
      <c r="J8" s="48"/>
      <c r="K8" s="48"/>
      <c r="L8" s="41"/>
      <c r="M8" s="41"/>
      <c r="N8" s="41"/>
      <c r="P8" s="93"/>
    </row>
    <row r="9" spans="1:16" x14ac:dyDescent="0.3">
      <c r="A9" s="68" t="s">
        <v>16</v>
      </c>
      <c r="B9" s="89">
        <v>22961.8</v>
      </c>
      <c r="C9" s="89">
        <v>1768.3000000000002</v>
      </c>
      <c r="D9" s="48">
        <v>3300.6000000000004</v>
      </c>
      <c r="E9" s="48"/>
      <c r="F9" s="48"/>
      <c r="G9" s="48"/>
      <c r="H9" s="48"/>
      <c r="I9" s="48"/>
      <c r="J9" s="48"/>
      <c r="K9" s="48"/>
      <c r="L9" s="41"/>
      <c r="M9" s="41"/>
      <c r="N9" s="41"/>
    </row>
    <row r="10" spans="1:16" x14ac:dyDescent="0.3">
      <c r="A10" s="68" t="s">
        <v>17</v>
      </c>
      <c r="B10" s="89">
        <v>6493.3</v>
      </c>
      <c r="C10" s="89">
        <v>314</v>
      </c>
      <c r="D10" s="48">
        <v>691.7</v>
      </c>
      <c r="E10" s="48"/>
      <c r="F10" s="48"/>
      <c r="G10" s="48"/>
      <c r="H10" s="48"/>
      <c r="I10" s="48"/>
      <c r="J10" s="48"/>
      <c r="K10" s="48"/>
      <c r="L10" s="41"/>
      <c r="M10" s="41"/>
      <c r="N10" s="41"/>
    </row>
    <row r="11" spans="1:16" x14ac:dyDescent="0.3">
      <c r="A11" s="69" t="s">
        <v>18</v>
      </c>
      <c r="B11" s="90">
        <v>783.60000000000048</v>
      </c>
      <c r="C11" s="90">
        <v>-5.8000000000000114</v>
      </c>
      <c r="D11" s="47">
        <v>27.200000000000045</v>
      </c>
      <c r="E11" s="47"/>
      <c r="F11" s="47"/>
      <c r="G11" s="47"/>
      <c r="H11" s="47"/>
      <c r="I11" s="47"/>
      <c r="J11" s="47"/>
      <c r="K11" s="47"/>
      <c r="L11" s="46"/>
      <c r="M11" s="46"/>
      <c r="N11" s="46"/>
    </row>
    <row r="12" spans="1:16" x14ac:dyDescent="0.3">
      <c r="A12" s="70" t="s">
        <v>89</v>
      </c>
      <c r="B12" s="90">
        <v>4736</v>
      </c>
      <c r="C12" s="90">
        <v>427.7</v>
      </c>
      <c r="D12" s="47">
        <v>800.2</v>
      </c>
      <c r="E12" s="47"/>
      <c r="F12" s="47"/>
      <c r="G12" s="47"/>
      <c r="H12" s="47"/>
      <c r="I12" s="47"/>
      <c r="J12" s="46"/>
      <c r="K12" s="46"/>
      <c r="L12" s="46"/>
      <c r="M12" s="46"/>
      <c r="N12" s="46"/>
    </row>
    <row r="13" spans="1:16" x14ac:dyDescent="0.3">
      <c r="A13" s="70" t="s">
        <v>20</v>
      </c>
      <c r="B13" s="90">
        <v>-42.9</v>
      </c>
      <c r="C13" s="90">
        <v>6.5</v>
      </c>
      <c r="D13" s="47">
        <v>21.4</v>
      </c>
      <c r="E13" s="47"/>
      <c r="F13" s="47"/>
      <c r="G13" s="47"/>
      <c r="H13" s="47"/>
      <c r="I13" s="47"/>
      <c r="J13" s="46"/>
      <c r="K13" s="46"/>
      <c r="L13" s="46"/>
      <c r="M13" s="46"/>
      <c r="N13" s="46"/>
    </row>
    <row r="14" spans="1:16" x14ac:dyDescent="0.3">
      <c r="A14" s="70" t="s">
        <v>21</v>
      </c>
      <c r="B14" s="90">
        <v>-3782.6</v>
      </c>
      <c r="C14" s="90">
        <v>-440</v>
      </c>
      <c r="D14" s="47">
        <v>-794.4</v>
      </c>
      <c r="E14" s="47"/>
      <c r="F14" s="47"/>
      <c r="G14" s="47"/>
      <c r="H14" s="47"/>
      <c r="I14" s="47"/>
      <c r="J14" s="46"/>
      <c r="K14" s="46"/>
      <c r="L14" s="46"/>
      <c r="M14" s="46"/>
      <c r="N14" s="46"/>
    </row>
    <row r="15" spans="1:16" x14ac:dyDescent="0.3">
      <c r="A15" s="103" t="s">
        <v>269</v>
      </c>
      <c r="B15" s="100">
        <v>-58.4</v>
      </c>
      <c r="C15" s="100">
        <v>0</v>
      </c>
      <c r="D15" s="101">
        <v>0</v>
      </c>
      <c r="E15" s="101"/>
      <c r="F15" s="101"/>
      <c r="G15" s="101"/>
      <c r="H15" s="101"/>
      <c r="I15" s="101"/>
      <c r="J15" s="102"/>
      <c r="K15" s="102"/>
      <c r="L15" s="102"/>
      <c r="M15" s="102"/>
      <c r="N15" s="102"/>
    </row>
    <row r="16" spans="1:16" x14ac:dyDescent="0.3">
      <c r="A16" s="103" t="s">
        <v>270</v>
      </c>
      <c r="B16" s="100">
        <v>-68.5</v>
      </c>
      <c r="C16" s="100">
        <v>0</v>
      </c>
      <c r="D16" s="101">
        <v>0</v>
      </c>
      <c r="E16" s="101"/>
      <c r="F16" s="101"/>
      <c r="G16" s="101"/>
      <c r="H16" s="101"/>
      <c r="I16" s="101"/>
      <c r="J16" s="102"/>
      <c r="K16" s="102"/>
      <c r="L16" s="102"/>
      <c r="M16" s="102"/>
      <c r="N16" s="102"/>
    </row>
    <row r="17" spans="1:14" x14ac:dyDescent="0.3">
      <c r="A17" s="69" t="s">
        <v>22</v>
      </c>
      <c r="B17" s="90">
        <v>5198.8</v>
      </c>
      <c r="C17" s="90">
        <v>253.3</v>
      </c>
      <c r="D17" s="47">
        <v>565.29999999999995</v>
      </c>
      <c r="E17" s="47"/>
      <c r="F17" s="47"/>
      <c r="G17" s="47"/>
      <c r="H17" s="47"/>
      <c r="I17" s="47"/>
      <c r="J17" s="46"/>
      <c r="K17" s="46"/>
      <c r="L17" s="46"/>
      <c r="M17" s="46"/>
      <c r="N17" s="46"/>
    </row>
    <row r="18" spans="1:14" x14ac:dyDescent="0.3">
      <c r="A18" s="69" t="s">
        <v>23</v>
      </c>
      <c r="B18" s="90">
        <v>510.9</v>
      </c>
      <c r="C18" s="90">
        <v>66.5</v>
      </c>
      <c r="D18" s="47">
        <v>99.2</v>
      </c>
      <c r="E18" s="47"/>
      <c r="F18" s="47"/>
      <c r="G18" s="47"/>
      <c r="H18" s="47"/>
      <c r="I18" s="47"/>
      <c r="J18" s="46"/>
      <c r="K18" s="46"/>
      <c r="L18" s="46"/>
      <c r="M18" s="46"/>
      <c r="N18" s="46"/>
    </row>
    <row r="19" spans="1:14" s="71" customFormat="1" x14ac:dyDescent="0.3">
      <c r="A19" s="68" t="s">
        <v>24</v>
      </c>
      <c r="B19" s="89">
        <v>15941.8</v>
      </c>
      <c r="C19" s="89">
        <v>1418.8000000000002</v>
      </c>
      <c r="D19" s="48">
        <v>2536.6</v>
      </c>
      <c r="E19" s="48"/>
      <c r="F19" s="48"/>
      <c r="G19" s="48"/>
      <c r="H19" s="48"/>
      <c r="I19" s="48"/>
      <c r="J19" s="48"/>
      <c r="K19" s="48"/>
      <c r="L19" s="41"/>
      <c r="M19" s="41"/>
      <c r="N19" s="41"/>
    </row>
    <row r="20" spans="1:14" x14ac:dyDescent="0.3">
      <c r="A20" s="69" t="s">
        <v>25</v>
      </c>
      <c r="B20" s="90">
        <v>12267.9</v>
      </c>
      <c r="C20" s="90">
        <v>1061.9000000000001</v>
      </c>
      <c r="D20" s="47">
        <v>1900.6</v>
      </c>
      <c r="E20" s="47"/>
      <c r="F20" s="47"/>
      <c r="G20" s="47"/>
      <c r="H20" s="47"/>
      <c r="I20" s="47"/>
      <c r="J20" s="46"/>
      <c r="K20" s="46"/>
      <c r="L20" s="46"/>
      <c r="M20" s="46"/>
      <c r="N20" s="46"/>
    </row>
    <row r="21" spans="1:14" x14ac:dyDescent="0.3">
      <c r="A21" s="69" t="s">
        <v>26</v>
      </c>
      <c r="B21" s="90">
        <v>2864.9999999999995</v>
      </c>
      <c r="C21" s="90">
        <v>241.90000000000003</v>
      </c>
      <c r="D21" s="47">
        <v>458.90000000000003</v>
      </c>
      <c r="E21" s="47"/>
      <c r="F21" s="47"/>
      <c r="G21" s="47"/>
      <c r="H21" s="47"/>
      <c r="I21" s="47"/>
      <c r="J21" s="47"/>
      <c r="K21" s="47"/>
      <c r="L21" s="46"/>
      <c r="M21" s="46"/>
      <c r="N21" s="46"/>
    </row>
    <row r="22" spans="1:14" x14ac:dyDescent="0.3">
      <c r="A22" s="70" t="s">
        <v>27</v>
      </c>
      <c r="B22" s="90">
        <v>1374.5</v>
      </c>
      <c r="C22" s="90">
        <v>110.1</v>
      </c>
      <c r="D22" s="47">
        <v>210.8</v>
      </c>
      <c r="E22" s="47"/>
      <c r="F22" s="47"/>
      <c r="G22" s="47"/>
      <c r="H22" s="47"/>
      <c r="I22" s="47"/>
      <c r="J22" s="46"/>
      <c r="K22" s="46"/>
      <c r="L22" s="46"/>
      <c r="M22" s="46"/>
      <c r="N22" s="46"/>
    </row>
    <row r="23" spans="1:14" x14ac:dyDescent="0.3">
      <c r="A23" s="70" t="s">
        <v>28</v>
      </c>
      <c r="B23" s="90">
        <v>251.1</v>
      </c>
      <c r="C23" s="90">
        <v>26.4</v>
      </c>
      <c r="D23" s="47">
        <v>42.2</v>
      </c>
      <c r="E23" s="47"/>
      <c r="F23" s="47"/>
      <c r="G23" s="47"/>
      <c r="H23" s="47"/>
      <c r="I23" s="47"/>
      <c r="J23" s="46"/>
      <c r="K23" s="46"/>
      <c r="L23" s="46"/>
      <c r="M23" s="46"/>
      <c r="N23" s="46"/>
    </row>
    <row r="24" spans="1:14" x14ac:dyDescent="0.3">
      <c r="A24" s="70" t="s">
        <v>29</v>
      </c>
      <c r="B24" s="90">
        <v>54.5</v>
      </c>
      <c r="C24" s="90">
        <v>3.9</v>
      </c>
      <c r="D24" s="47">
        <v>6.9</v>
      </c>
      <c r="E24" s="47"/>
      <c r="F24" s="47"/>
      <c r="G24" s="47"/>
      <c r="H24" s="47"/>
      <c r="I24" s="47"/>
      <c r="J24" s="46"/>
      <c r="K24" s="46"/>
      <c r="L24" s="46"/>
      <c r="M24" s="46"/>
      <c r="N24" s="46"/>
    </row>
    <row r="25" spans="1:14" x14ac:dyDescent="0.3">
      <c r="A25" s="70" t="s">
        <v>30</v>
      </c>
      <c r="B25" s="90">
        <v>4.8</v>
      </c>
      <c r="C25" s="90">
        <v>0.9</v>
      </c>
      <c r="D25" s="47">
        <v>1.1000000000000001</v>
      </c>
      <c r="E25" s="47"/>
      <c r="F25" s="47"/>
      <c r="G25" s="47"/>
      <c r="H25" s="47"/>
      <c r="I25" s="47"/>
      <c r="J25" s="46"/>
      <c r="K25" s="46"/>
      <c r="L25" s="46"/>
      <c r="M25" s="46"/>
      <c r="N25" s="46"/>
    </row>
    <row r="26" spans="1:14" x14ac:dyDescent="0.3">
      <c r="A26" s="70" t="s">
        <v>31</v>
      </c>
      <c r="B26" s="90">
        <v>1048.6000000000001</v>
      </c>
      <c r="C26" s="90">
        <v>88.3</v>
      </c>
      <c r="D26" s="47">
        <v>175.7</v>
      </c>
      <c r="E26" s="47"/>
      <c r="F26" s="47"/>
      <c r="G26" s="47"/>
      <c r="H26" s="47"/>
      <c r="I26" s="47"/>
      <c r="J26" s="46"/>
      <c r="K26" s="46"/>
      <c r="L26" s="46"/>
      <c r="M26" s="46"/>
      <c r="N26" s="46"/>
    </row>
    <row r="27" spans="1:14" x14ac:dyDescent="0.3">
      <c r="A27" s="70" t="s">
        <v>82</v>
      </c>
      <c r="B27" s="90">
        <v>12.5</v>
      </c>
      <c r="C27" s="90">
        <v>0.9</v>
      </c>
      <c r="D27" s="47">
        <v>2.1</v>
      </c>
      <c r="E27" s="47"/>
      <c r="F27" s="47"/>
      <c r="G27" s="47"/>
      <c r="H27" s="47"/>
      <c r="I27" s="47"/>
      <c r="J27" s="46"/>
      <c r="K27" s="46"/>
      <c r="L27" s="46"/>
      <c r="M27" s="46"/>
      <c r="N27" s="46"/>
    </row>
    <row r="28" spans="1:14" x14ac:dyDescent="0.3">
      <c r="A28" s="70" t="s">
        <v>83</v>
      </c>
      <c r="B28" s="90">
        <v>0.2</v>
      </c>
      <c r="C28" s="90">
        <v>0</v>
      </c>
      <c r="D28" s="47">
        <v>0.1</v>
      </c>
      <c r="E28" s="47"/>
      <c r="F28" s="47"/>
      <c r="G28" s="47"/>
      <c r="H28" s="47"/>
      <c r="I28" s="47"/>
      <c r="J28" s="46"/>
      <c r="K28" s="46"/>
      <c r="L28" s="46"/>
      <c r="M28" s="46"/>
      <c r="N28" s="46"/>
    </row>
    <row r="29" spans="1:14" x14ac:dyDescent="0.3">
      <c r="A29" s="70" t="s">
        <v>84</v>
      </c>
      <c r="B29" s="90">
        <v>21.2</v>
      </c>
      <c r="C29" s="90">
        <v>2.5</v>
      </c>
      <c r="D29" s="47">
        <v>5.8</v>
      </c>
      <c r="E29" s="47"/>
      <c r="F29" s="47"/>
      <c r="G29" s="47"/>
      <c r="H29" s="47"/>
      <c r="I29" s="47"/>
      <c r="J29" s="46"/>
      <c r="K29" s="46"/>
      <c r="L29" s="46"/>
      <c r="M29" s="46"/>
      <c r="N29" s="46"/>
    </row>
    <row r="30" spans="1:14" x14ac:dyDescent="0.3">
      <c r="A30" s="103" t="s">
        <v>266</v>
      </c>
      <c r="B30" s="100">
        <v>97.600000000000009</v>
      </c>
      <c r="C30" s="100">
        <v>8.9</v>
      </c>
      <c r="D30" s="101">
        <v>14.2</v>
      </c>
      <c r="E30" s="101"/>
      <c r="F30" s="101"/>
      <c r="G30" s="101"/>
      <c r="H30" s="101"/>
      <c r="I30" s="101"/>
      <c r="J30" s="102"/>
      <c r="K30" s="102"/>
      <c r="L30" s="102"/>
      <c r="M30" s="102"/>
      <c r="N30" s="102"/>
    </row>
    <row r="31" spans="1:14" x14ac:dyDescent="0.3">
      <c r="A31" s="69" t="s">
        <v>32</v>
      </c>
      <c r="B31" s="90">
        <v>139.1</v>
      </c>
      <c r="C31" s="90">
        <v>44.1</v>
      </c>
      <c r="D31" s="47">
        <v>60.1</v>
      </c>
      <c r="E31" s="47"/>
      <c r="F31" s="47"/>
      <c r="G31" s="47"/>
      <c r="H31" s="47"/>
      <c r="I31" s="47"/>
      <c r="J31" s="46"/>
      <c r="K31" s="46"/>
      <c r="L31" s="46"/>
      <c r="M31" s="46"/>
      <c r="N31" s="46"/>
    </row>
    <row r="32" spans="1:14" x14ac:dyDescent="0.3">
      <c r="A32" s="69" t="s">
        <v>249</v>
      </c>
      <c r="B32" s="90">
        <v>669.8</v>
      </c>
      <c r="C32" s="90">
        <v>70.900000000000006</v>
      </c>
      <c r="D32" s="47">
        <v>117</v>
      </c>
      <c r="E32" s="47"/>
      <c r="F32" s="47"/>
      <c r="G32" s="47"/>
      <c r="H32" s="47"/>
      <c r="I32" s="47"/>
      <c r="J32" s="46"/>
      <c r="K32" s="46"/>
      <c r="L32" s="46"/>
      <c r="M32" s="46"/>
      <c r="N32" s="46"/>
    </row>
    <row r="33" spans="1:14" x14ac:dyDescent="0.3">
      <c r="A33" s="68" t="s">
        <v>33</v>
      </c>
      <c r="B33" s="89">
        <v>48.6</v>
      </c>
      <c r="C33" s="89">
        <v>3.8</v>
      </c>
      <c r="D33" s="48">
        <v>7.4</v>
      </c>
      <c r="E33" s="48"/>
      <c r="F33" s="48"/>
      <c r="G33" s="48"/>
      <c r="H33" s="48"/>
      <c r="I33" s="48"/>
      <c r="J33" s="41"/>
      <c r="K33" s="41"/>
      <c r="L33" s="41"/>
      <c r="M33" s="41"/>
      <c r="N33" s="41"/>
    </row>
    <row r="34" spans="1:14" x14ac:dyDescent="0.3">
      <c r="A34" s="68" t="s">
        <v>85</v>
      </c>
      <c r="B34" s="89">
        <v>46.9</v>
      </c>
      <c r="C34" s="89">
        <v>0.2</v>
      </c>
      <c r="D34" s="48">
        <v>0.5</v>
      </c>
      <c r="E34" s="48"/>
      <c r="F34" s="48"/>
      <c r="G34" s="48"/>
      <c r="H34" s="48"/>
      <c r="I34" s="48"/>
      <c r="J34" s="41"/>
      <c r="K34" s="41"/>
      <c r="L34" s="41"/>
      <c r="M34" s="41"/>
      <c r="N34" s="41"/>
    </row>
    <row r="35" spans="1:14" x14ac:dyDescent="0.3">
      <c r="A35" s="68" t="s">
        <v>256</v>
      </c>
      <c r="B35" s="89">
        <v>431.2</v>
      </c>
      <c r="C35" s="89">
        <v>31.5</v>
      </c>
      <c r="D35" s="48">
        <v>64.400000000000006</v>
      </c>
      <c r="E35" s="48"/>
      <c r="F35" s="48"/>
      <c r="G35" s="48"/>
      <c r="H35" s="48"/>
      <c r="I35" s="48"/>
      <c r="J35" s="41"/>
      <c r="K35" s="41"/>
      <c r="L35" s="41"/>
      <c r="M35" s="41"/>
      <c r="N35" s="41"/>
    </row>
    <row r="36" spans="1:14" x14ac:dyDescent="0.3">
      <c r="A36" s="68" t="s">
        <v>35</v>
      </c>
      <c r="B36" s="89">
        <v>1839.3000000000002</v>
      </c>
      <c r="C36" s="89">
        <v>108.69999999999999</v>
      </c>
      <c r="D36" s="48">
        <v>194.8</v>
      </c>
      <c r="E36" s="48"/>
      <c r="F36" s="48"/>
      <c r="G36" s="48"/>
      <c r="H36" s="48"/>
      <c r="I36" s="48"/>
      <c r="J36" s="48"/>
      <c r="K36" s="48"/>
      <c r="L36" s="41"/>
      <c r="M36" s="41"/>
      <c r="N36" s="41"/>
    </row>
    <row r="37" spans="1:14" x14ac:dyDescent="0.3">
      <c r="A37" s="68" t="s">
        <v>36</v>
      </c>
      <c r="B37" s="89">
        <v>487</v>
      </c>
      <c r="C37" s="89">
        <v>0.6</v>
      </c>
      <c r="D37" s="48">
        <v>1.4</v>
      </c>
      <c r="E37" s="48"/>
      <c r="F37" s="48"/>
      <c r="G37" s="48"/>
      <c r="H37" s="48"/>
      <c r="I37" s="48"/>
      <c r="J37" s="41"/>
      <c r="K37" s="41"/>
      <c r="L37" s="41"/>
      <c r="M37" s="41"/>
      <c r="N37" s="41"/>
    </row>
    <row r="38" spans="1:14" x14ac:dyDescent="0.3">
      <c r="A38" s="72" t="s">
        <v>37</v>
      </c>
      <c r="B38" s="89">
        <v>548.5</v>
      </c>
      <c r="C38" s="89">
        <v>39.1</v>
      </c>
      <c r="D38" s="48">
        <v>68.599999999999994</v>
      </c>
      <c r="E38" s="48"/>
      <c r="F38" s="48"/>
      <c r="G38" s="48"/>
      <c r="H38" s="48"/>
      <c r="I38" s="48"/>
      <c r="J38" s="41"/>
      <c r="K38" s="41"/>
      <c r="L38" s="41"/>
      <c r="M38" s="41"/>
      <c r="N38" s="41"/>
    </row>
    <row r="39" spans="1:14" x14ac:dyDescent="0.3">
      <c r="A39" s="68" t="s">
        <v>38</v>
      </c>
      <c r="B39" s="89">
        <v>61.5</v>
      </c>
      <c r="C39" s="89">
        <v>0.9</v>
      </c>
      <c r="D39" s="48">
        <v>1.5</v>
      </c>
      <c r="E39" s="48"/>
      <c r="F39" s="48"/>
      <c r="G39" s="48"/>
      <c r="H39" s="48"/>
      <c r="I39" s="48"/>
      <c r="J39" s="41"/>
      <c r="K39" s="41"/>
      <c r="L39" s="41"/>
      <c r="M39" s="41"/>
      <c r="N39" s="41"/>
    </row>
    <row r="40" spans="1:14" x14ac:dyDescent="0.3">
      <c r="A40" s="68" t="s">
        <v>238</v>
      </c>
      <c r="B40" s="89">
        <v>59.2</v>
      </c>
      <c r="C40" s="89">
        <v>0</v>
      </c>
      <c r="D40" s="48">
        <v>0</v>
      </c>
      <c r="E40" s="48"/>
      <c r="F40" s="48"/>
      <c r="G40" s="48"/>
      <c r="H40" s="48"/>
      <c r="I40" s="48"/>
      <c r="J40" s="41"/>
      <c r="K40" s="41"/>
      <c r="L40" s="41"/>
      <c r="M40" s="41"/>
      <c r="N40" s="41"/>
    </row>
    <row r="41" spans="1:14" x14ac:dyDescent="0.3">
      <c r="A41" s="68" t="s">
        <v>239</v>
      </c>
      <c r="B41" s="89">
        <v>683.1</v>
      </c>
      <c r="C41" s="89">
        <v>68.099999999999994</v>
      </c>
      <c r="D41" s="48">
        <v>123.3</v>
      </c>
      <c r="E41" s="48"/>
      <c r="F41" s="48"/>
      <c r="G41" s="48"/>
      <c r="H41" s="48"/>
      <c r="I41" s="48"/>
      <c r="J41" s="41"/>
      <c r="K41" s="41"/>
      <c r="L41" s="41"/>
      <c r="M41" s="41"/>
      <c r="N41" s="41"/>
    </row>
    <row r="42" spans="1:14" x14ac:dyDescent="0.3">
      <c r="A42" s="68" t="s">
        <v>42</v>
      </c>
      <c r="B42" s="89">
        <v>2965.3999999999996</v>
      </c>
      <c r="C42" s="89">
        <v>15.2</v>
      </c>
      <c r="D42" s="48">
        <v>226.7</v>
      </c>
      <c r="E42" s="48"/>
      <c r="F42" s="48"/>
      <c r="G42" s="48"/>
      <c r="H42" s="48"/>
      <c r="I42" s="48"/>
      <c r="J42" s="48"/>
      <c r="K42" s="48"/>
      <c r="L42" s="41"/>
      <c r="M42" s="41"/>
      <c r="N42" s="41"/>
    </row>
    <row r="43" spans="1:14" x14ac:dyDescent="0.3">
      <c r="A43" s="68" t="s">
        <v>87</v>
      </c>
      <c r="B43" s="89">
        <v>63.2</v>
      </c>
      <c r="C43" s="89">
        <v>15.2</v>
      </c>
      <c r="D43" s="48">
        <v>15.2</v>
      </c>
      <c r="E43" s="48"/>
      <c r="F43" s="48"/>
      <c r="G43" s="48"/>
      <c r="H43" s="48"/>
      <c r="I43" s="48"/>
      <c r="J43" s="41"/>
      <c r="K43" s="41"/>
      <c r="L43" s="41"/>
      <c r="M43" s="41"/>
      <c r="N43" s="41"/>
    </row>
    <row r="44" spans="1:14" x14ac:dyDescent="0.3">
      <c r="A44" s="72" t="s">
        <v>88</v>
      </c>
      <c r="B44" s="89">
        <v>0</v>
      </c>
      <c r="C44" s="89">
        <v>0</v>
      </c>
      <c r="D44" s="48">
        <v>0</v>
      </c>
      <c r="E44" s="48"/>
      <c r="F44" s="48"/>
      <c r="G44" s="48"/>
      <c r="H44" s="48"/>
      <c r="I44" s="48"/>
      <c r="J44" s="41"/>
      <c r="K44" s="41"/>
      <c r="L44" s="41"/>
      <c r="M44" s="41"/>
      <c r="N44" s="41"/>
    </row>
    <row r="45" spans="1:14" x14ac:dyDescent="0.3">
      <c r="A45" s="95" t="s">
        <v>91</v>
      </c>
      <c r="B45" s="89">
        <v>2902.2</v>
      </c>
      <c r="C45" s="89">
        <v>0</v>
      </c>
      <c r="D45" s="48">
        <v>211.5</v>
      </c>
      <c r="E45" s="48"/>
      <c r="F45" s="48"/>
      <c r="G45" s="48"/>
      <c r="H45" s="48"/>
      <c r="I45" s="48"/>
      <c r="J45" s="41"/>
      <c r="K45" s="41"/>
      <c r="L45" s="41"/>
      <c r="M45" s="41"/>
      <c r="N45" s="41"/>
    </row>
    <row r="46" spans="1:14" x14ac:dyDescent="0.3">
      <c r="A46" s="94" t="s">
        <v>45</v>
      </c>
      <c r="B46" s="91">
        <v>0</v>
      </c>
      <c r="C46" s="91">
        <v>0</v>
      </c>
      <c r="D46" s="51">
        <v>0</v>
      </c>
      <c r="E46" s="51"/>
      <c r="F46" s="51"/>
      <c r="G46" s="51"/>
      <c r="H46" s="51"/>
      <c r="I46" s="51"/>
      <c r="J46" s="52"/>
      <c r="K46" s="52"/>
      <c r="L46" s="52"/>
      <c r="M46" s="52"/>
      <c r="N46" s="52"/>
    </row>
    <row r="47" spans="1:14" ht="18" x14ac:dyDescent="0.3">
      <c r="A47" s="62" t="s">
        <v>240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74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</row>
    <row r="49" spans="1:14" ht="18.75" x14ac:dyDescent="0.3">
      <c r="A49" s="63" t="s">
        <v>271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</row>
    <row r="50" spans="1:14" x14ac:dyDescent="0.3">
      <c r="A50" s="74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</row>
    <row r="51" spans="1:14" x14ac:dyDescent="0.3">
      <c r="A51" s="65" t="s">
        <v>46</v>
      </c>
    </row>
    <row r="53" spans="1:14" ht="13.9" customHeight="1" x14ac:dyDescent="0.3">
      <c r="A53" s="114" t="s">
        <v>1</v>
      </c>
      <c r="B53" s="120" t="s">
        <v>272</v>
      </c>
      <c r="C53" s="118" t="s">
        <v>2</v>
      </c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</row>
    <row r="54" spans="1:14" x14ac:dyDescent="0.3">
      <c r="A54" s="115"/>
      <c r="B54" s="121"/>
      <c r="C54" s="55" t="s">
        <v>3</v>
      </c>
      <c r="D54" s="55" t="s">
        <v>4</v>
      </c>
      <c r="E54" s="55" t="s">
        <v>5</v>
      </c>
      <c r="F54" s="55" t="s">
        <v>6</v>
      </c>
      <c r="G54" s="55" t="s">
        <v>7</v>
      </c>
      <c r="H54" s="55" t="s">
        <v>8</v>
      </c>
      <c r="I54" s="55" t="s">
        <v>9</v>
      </c>
      <c r="J54" s="87" t="s">
        <v>10</v>
      </c>
      <c r="K54" s="87" t="s">
        <v>11</v>
      </c>
      <c r="L54" s="87" t="s">
        <v>12</v>
      </c>
      <c r="M54" s="87" t="s">
        <v>13</v>
      </c>
      <c r="N54" s="87" t="s">
        <v>14</v>
      </c>
    </row>
    <row r="55" spans="1:14" x14ac:dyDescent="0.3">
      <c r="A55" s="76" t="s">
        <v>220</v>
      </c>
      <c r="B55" s="96">
        <v>0</v>
      </c>
      <c r="C55" s="96">
        <v>2207.5</v>
      </c>
      <c r="D55" s="56">
        <v>2890.4</v>
      </c>
      <c r="E55" s="56"/>
      <c r="F55" s="56"/>
      <c r="G55" s="56"/>
      <c r="H55" s="56"/>
      <c r="I55" s="56"/>
      <c r="J55" s="41"/>
      <c r="K55" s="41"/>
      <c r="L55" s="41"/>
      <c r="M55" s="41"/>
      <c r="N55" s="41"/>
    </row>
    <row r="56" spans="1:14" x14ac:dyDescent="0.3">
      <c r="A56" s="77" t="s">
        <v>227</v>
      </c>
      <c r="B56" s="97">
        <v>0</v>
      </c>
      <c r="C56" s="97">
        <v>223.4</v>
      </c>
      <c r="D56" s="47">
        <v>527.4</v>
      </c>
      <c r="E56" s="47"/>
      <c r="F56" s="47"/>
      <c r="G56" s="47"/>
      <c r="H56" s="47"/>
      <c r="I56" s="47"/>
      <c r="J56" s="92"/>
      <c r="K56" s="92"/>
      <c r="L56" s="92"/>
      <c r="M56" s="92"/>
      <c r="N56" s="92"/>
    </row>
    <row r="57" spans="1:14" x14ac:dyDescent="0.3">
      <c r="A57" s="76" t="s">
        <v>228</v>
      </c>
      <c r="B57" s="98">
        <v>0</v>
      </c>
      <c r="C57" s="98">
        <v>30.4</v>
      </c>
      <c r="D57" s="48">
        <v>32.1</v>
      </c>
      <c r="E57" s="48"/>
      <c r="F57" s="48"/>
      <c r="G57" s="48"/>
      <c r="H57" s="48"/>
      <c r="I57" s="48"/>
      <c r="J57" s="41"/>
      <c r="K57" s="41"/>
      <c r="L57" s="41"/>
      <c r="M57" s="41"/>
      <c r="N57" s="41"/>
    </row>
    <row r="58" spans="1:14" x14ac:dyDescent="0.3">
      <c r="A58" s="57" t="s">
        <v>47</v>
      </c>
      <c r="B58" s="98">
        <v>32899.700000000004</v>
      </c>
      <c r="C58" s="98">
        <v>2238.7999999999997</v>
      </c>
      <c r="D58" s="48">
        <v>5161.9000000000005</v>
      </c>
      <c r="E58" s="48"/>
      <c r="F58" s="48"/>
      <c r="G58" s="48"/>
      <c r="H58" s="48"/>
      <c r="I58" s="48"/>
      <c r="J58" s="48"/>
      <c r="K58" s="48"/>
      <c r="L58" s="41"/>
      <c r="M58" s="41"/>
      <c r="N58" s="41"/>
    </row>
    <row r="59" spans="1:14" x14ac:dyDescent="0.3">
      <c r="A59" s="57" t="s">
        <v>48</v>
      </c>
      <c r="B59" s="98">
        <v>29535.100000000002</v>
      </c>
      <c r="C59" s="98">
        <v>2146.2999999999997</v>
      </c>
      <c r="D59" s="48">
        <v>4899.2000000000007</v>
      </c>
      <c r="E59" s="48"/>
      <c r="F59" s="48"/>
      <c r="G59" s="48"/>
      <c r="H59" s="48"/>
      <c r="I59" s="48"/>
      <c r="J59" s="48"/>
      <c r="K59" s="48"/>
      <c r="L59" s="41"/>
      <c r="M59" s="41"/>
      <c r="N59" s="41"/>
    </row>
    <row r="60" spans="1:14" x14ac:dyDescent="0.3">
      <c r="A60" s="58" t="s">
        <v>95</v>
      </c>
      <c r="B60" s="98">
        <v>3279.2</v>
      </c>
      <c r="C60" s="98">
        <v>0.5</v>
      </c>
      <c r="D60" s="48">
        <v>270.10000000000002</v>
      </c>
      <c r="E60" s="48"/>
      <c r="F60" s="48"/>
      <c r="G60" s="48"/>
      <c r="H60" s="48"/>
      <c r="I60" s="48"/>
      <c r="J60" s="41"/>
      <c r="K60" s="41"/>
      <c r="L60" s="41"/>
      <c r="M60" s="41"/>
      <c r="N60" s="41"/>
    </row>
    <row r="61" spans="1:14" x14ac:dyDescent="0.3">
      <c r="A61" s="57" t="s">
        <v>50</v>
      </c>
      <c r="B61" s="98">
        <v>1180.7</v>
      </c>
      <c r="C61" s="98">
        <v>0</v>
      </c>
      <c r="D61" s="48">
        <v>100.8</v>
      </c>
      <c r="E61" s="48"/>
      <c r="F61" s="48"/>
      <c r="G61" s="48"/>
      <c r="H61" s="48"/>
      <c r="I61" s="48"/>
      <c r="J61" s="41"/>
      <c r="K61" s="41"/>
      <c r="L61" s="41"/>
      <c r="M61" s="41"/>
      <c r="N61" s="41"/>
    </row>
    <row r="62" spans="1:14" x14ac:dyDescent="0.3">
      <c r="A62" s="57" t="s">
        <v>51</v>
      </c>
      <c r="B62" s="98">
        <v>4494.5</v>
      </c>
      <c r="C62" s="98">
        <v>88.3</v>
      </c>
      <c r="D62" s="48">
        <v>296.3</v>
      </c>
      <c r="E62" s="48"/>
      <c r="F62" s="48"/>
      <c r="G62" s="48"/>
      <c r="H62" s="48"/>
      <c r="I62" s="48"/>
      <c r="J62" s="41"/>
      <c r="K62" s="41"/>
      <c r="L62" s="41"/>
      <c r="M62" s="41"/>
      <c r="N62" s="41"/>
    </row>
    <row r="63" spans="1:14" x14ac:dyDescent="0.3">
      <c r="A63" s="57" t="s">
        <v>52</v>
      </c>
      <c r="B63" s="98">
        <v>18541.400000000001</v>
      </c>
      <c r="C63" s="98">
        <v>1834.1</v>
      </c>
      <c r="D63" s="48">
        <v>3481.2000000000007</v>
      </c>
      <c r="E63" s="48"/>
      <c r="F63" s="48"/>
      <c r="G63" s="48"/>
      <c r="H63" s="48"/>
      <c r="I63" s="48"/>
      <c r="J63" s="48"/>
      <c r="K63" s="48"/>
      <c r="L63" s="48"/>
      <c r="M63" s="41"/>
      <c r="N63" s="41"/>
    </row>
    <row r="64" spans="1:14" x14ac:dyDescent="0.3">
      <c r="A64" s="59" t="s">
        <v>53</v>
      </c>
      <c r="B64" s="97">
        <v>8907.6</v>
      </c>
      <c r="C64" s="97">
        <v>983.8</v>
      </c>
      <c r="D64" s="47">
        <v>1807.2</v>
      </c>
      <c r="E64" s="47"/>
      <c r="F64" s="47"/>
      <c r="G64" s="47"/>
      <c r="H64" s="47"/>
      <c r="I64" s="47"/>
      <c r="J64" s="46"/>
      <c r="K64" s="46"/>
      <c r="L64" s="46"/>
      <c r="M64" s="46"/>
      <c r="N64" s="46"/>
    </row>
    <row r="65" spans="1:14" x14ac:dyDescent="0.3">
      <c r="A65" s="59" t="s">
        <v>92</v>
      </c>
      <c r="B65" s="97">
        <v>6887.1</v>
      </c>
      <c r="C65" s="97">
        <v>657.7</v>
      </c>
      <c r="D65" s="47">
        <v>1261.9000000000001</v>
      </c>
      <c r="E65" s="47"/>
      <c r="F65" s="47"/>
      <c r="G65" s="47"/>
      <c r="H65" s="47"/>
      <c r="I65" s="47"/>
      <c r="J65" s="46"/>
      <c r="K65" s="46"/>
      <c r="L65" s="46"/>
      <c r="M65" s="46"/>
      <c r="N65" s="46"/>
    </row>
    <row r="66" spans="1:14" x14ac:dyDescent="0.3">
      <c r="A66" s="60" t="s">
        <v>93</v>
      </c>
      <c r="B66" s="97">
        <v>1350.2</v>
      </c>
      <c r="C66" s="97">
        <v>75.5</v>
      </c>
      <c r="D66" s="47">
        <v>159.30000000000001</v>
      </c>
      <c r="E66" s="47"/>
      <c r="F66" s="47"/>
      <c r="G66" s="47"/>
      <c r="H66" s="47"/>
      <c r="I66" s="47"/>
      <c r="J66" s="46"/>
      <c r="K66" s="46"/>
      <c r="L66" s="46"/>
      <c r="M66" s="46"/>
      <c r="N66" s="46"/>
    </row>
    <row r="67" spans="1:14" x14ac:dyDescent="0.3">
      <c r="A67" s="59" t="s">
        <v>235</v>
      </c>
      <c r="B67" s="97">
        <v>6.6</v>
      </c>
      <c r="C67" s="97">
        <v>0</v>
      </c>
      <c r="D67" s="47">
        <v>0</v>
      </c>
      <c r="E67" s="47"/>
      <c r="F67" s="47"/>
      <c r="G67" s="47"/>
      <c r="H67" s="47"/>
      <c r="I67" s="47"/>
      <c r="J67" s="46"/>
      <c r="K67" s="46"/>
      <c r="L67" s="46"/>
      <c r="M67" s="46"/>
      <c r="N67" s="46"/>
    </row>
    <row r="68" spans="1:14" x14ac:dyDescent="0.3">
      <c r="A68" s="59" t="s">
        <v>97</v>
      </c>
      <c r="B68" s="97">
        <v>1389.9</v>
      </c>
      <c r="C68" s="97">
        <v>117.1</v>
      </c>
      <c r="D68" s="47">
        <v>252.8</v>
      </c>
      <c r="E68" s="47"/>
      <c r="F68" s="47"/>
      <c r="G68" s="47"/>
      <c r="H68" s="47"/>
      <c r="I68" s="47"/>
      <c r="J68" s="46"/>
      <c r="K68" s="46"/>
      <c r="L68" s="46"/>
      <c r="M68" s="46"/>
      <c r="N68" s="46"/>
    </row>
    <row r="69" spans="1:14" x14ac:dyDescent="0.3">
      <c r="A69" s="57" t="s">
        <v>58</v>
      </c>
      <c r="B69" s="98">
        <v>2039.3</v>
      </c>
      <c r="C69" s="98">
        <v>223.4</v>
      </c>
      <c r="D69" s="48">
        <v>750.8</v>
      </c>
      <c r="E69" s="48"/>
      <c r="F69" s="48"/>
      <c r="G69" s="48"/>
      <c r="H69" s="79"/>
      <c r="I69" s="79"/>
      <c r="J69" s="41"/>
      <c r="K69" s="41"/>
      <c r="L69" s="41"/>
      <c r="M69" s="41"/>
      <c r="N69" s="41"/>
    </row>
    <row r="70" spans="1:14" x14ac:dyDescent="0.3">
      <c r="A70" s="57" t="s">
        <v>59</v>
      </c>
      <c r="B70" s="98">
        <v>3364.6</v>
      </c>
      <c r="C70" s="98">
        <v>95.3</v>
      </c>
      <c r="D70" s="48">
        <v>267.39999999999998</v>
      </c>
      <c r="E70" s="48"/>
      <c r="F70" s="48"/>
      <c r="G70" s="48"/>
      <c r="H70" s="48"/>
      <c r="I70" s="48"/>
      <c r="J70" s="48"/>
      <c r="K70" s="48"/>
      <c r="L70" s="41"/>
      <c r="M70" s="41"/>
      <c r="N70" s="41"/>
    </row>
    <row r="71" spans="1:14" x14ac:dyDescent="0.3">
      <c r="A71" s="57" t="s">
        <v>60</v>
      </c>
      <c r="B71" s="98">
        <v>1361.5</v>
      </c>
      <c r="C71" s="98">
        <v>31.3</v>
      </c>
      <c r="D71" s="48">
        <v>64</v>
      </c>
      <c r="E71" s="48"/>
      <c r="F71" s="48"/>
      <c r="G71" s="48"/>
      <c r="H71" s="48"/>
      <c r="I71" s="48"/>
      <c r="J71" s="41"/>
      <c r="K71" s="41"/>
      <c r="L71" s="41"/>
      <c r="M71" s="41"/>
      <c r="N71" s="41"/>
    </row>
    <row r="72" spans="1:14" x14ac:dyDescent="0.3">
      <c r="A72" s="57" t="s">
        <v>61</v>
      </c>
      <c r="B72" s="98">
        <v>2003.1</v>
      </c>
      <c r="C72" s="98">
        <v>64</v>
      </c>
      <c r="D72" s="48">
        <v>203.4</v>
      </c>
      <c r="E72" s="48"/>
      <c r="F72" s="48"/>
      <c r="G72" s="48"/>
      <c r="H72" s="48"/>
      <c r="I72" s="48"/>
      <c r="J72" s="48"/>
      <c r="K72" s="48"/>
      <c r="L72" s="41"/>
      <c r="M72" s="41"/>
      <c r="N72" s="41"/>
    </row>
    <row r="73" spans="1:14" x14ac:dyDescent="0.3">
      <c r="A73" s="59" t="s">
        <v>62</v>
      </c>
      <c r="B73" s="97">
        <v>1037.3</v>
      </c>
      <c r="C73" s="97">
        <v>59</v>
      </c>
      <c r="D73" s="47">
        <v>177.2</v>
      </c>
      <c r="E73" s="47"/>
      <c r="F73" s="47"/>
      <c r="G73" s="47"/>
      <c r="H73" s="47"/>
      <c r="I73" s="47"/>
      <c r="J73" s="46"/>
      <c r="K73" s="46"/>
      <c r="L73" s="46"/>
      <c r="M73" s="46"/>
      <c r="N73" s="46"/>
    </row>
    <row r="74" spans="1:14" x14ac:dyDescent="0.3">
      <c r="A74" s="59" t="s">
        <v>54</v>
      </c>
      <c r="B74" s="97">
        <v>70.099999999999994</v>
      </c>
      <c r="C74" s="97">
        <v>0.1</v>
      </c>
      <c r="D74" s="47">
        <v>1.3</v>
      </c>
      <c r="E74" s="47"/>
      <c r="F74" s="47"/>
      <c r="G74" s="47"/>
      <c r="H74" s="47"/>
      <c r="I74" s="47"/>
      <c r="J74" s="46"/>
      <c r="K74" s="46"/>
      <c r="L74" s="46"/>
      <c r="M74" s="46"/>
      <c r="N74" s="46"/>
    </row>
    <row r="75" spans="1:14" x14ac:dyDescent="0.3">
      <c r="A75" s="60" t="s">
        <v>96</v>
      </c>
      <c r="B75" s="97">
        <v>895.69999999999993</v>
      </c>
      <c r="C75" s="97">
        <v>4.7</v>
      </c>
      <c r="D75" s="47">
        <v>24.6</v>
      </c>
      <c r="E75" s="47"/>
      <c r="F75" s="47"/>
      <c r="G75" s="47"/>
      <c r="H75" s="47"/>
      <c r="I75" s="47"/>
      <c r="J75" s="46"/>
      <c r="K75" s="46"/>
      <c r="L75" s="46"/>
      <c r="M75" s="46"/>
      <c r="N75" s="46"/>
    </row>
    <row r="76" spans="1:14" x14ac:dyDescent="0.3">
      <c r="A76" s="59" t="s">
        <v>97</v>
      </c>
      <c r="B76" s="97">
        <v>0</v>
      </c>
      <c r="C76" s="97">
        <v>0.2</v>
      </c>
      <c r="D76" s="47">
        <v>0.3</v>
      </c>
      <c r="E76" s="47"/>
      <c r="F76" s="47"/>
      <c r="G76" s="47"/>
      <c r="H76" s="47"/>
      <c r="I76" s="47"/>
      <c r="J76" s="46"/>
      <c r="K76" s="46"/>
      <c r="L76" s="46"/>
      <c r="M76" s="46"/>
      <c r="N76" s="46"/>
    </row>
    <row r="77" spans="1:14" x14ac:dyDescent="0.3">
      <c r="A77" s="104" t="s">
        <v>267</v>
      </c>
      <c r="B77" s="97">
        <v>0</v>
      </c>
      <c r="C77" s="97">
        <v>0</v>
      </c>
      <c r="D77" s="101">
        <v>0</v>
      </c>
      <c r="E77" s="101"/>
      <c r="F77" s="101"/>
      <c r="G77" s="101"/>
      <c r="H77" s="101"/>
      <c r="I77" s="101"/>
      <c r="J77" s="102"/>
      <c r="K77" s="102"/>
      <c r="L77" s="102"/>
      <c r="M77" s="102"/>
      <c r="N77" s="102"/>
    </row>
    <row r="78" spans="1:14" x14ac:dyDescent="0.3">
      <c r="A78" s="61" t="s">
        <v>64</v>
      </c>
      <c r="B78" s="99">
        <v>0</v>
      </c>
      <c r="C78" s="99">
        <v>-2.8</v>
      </c>
      <c r="D78" s="51">
        <v>-4.7</v>
      </c>
      <c r="E78" s="51"/>
      <c r="F78" s="51"/>
      <c r="G78" s="51"/>
      <c r="H78" s="51"/>
      <c r="I78" s="51"/>
      <c r="J78" s="52"/>
      <c r="K78" s="52"/>
      <c r="L78" s="52"/>
      <c r="M78" s="52"/>
      <c r="N78" s="52"/>
    </row>
    <row r="79" spans="1:14" ht="18" x14ac:dyDescent="0.3">
      <c r="A79" s="62" t="s">
        <v>241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ht="18" x14ac:dyDescent="0.3">
      <c r="A80" s="62" t="s">
        <v>242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</row>
    <row r="81" spans="1:15" x14ac:dyDescent="0.3">
      <c r="A81" s="75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</row>
    <row r="82" spans="1:15" ht="18.75" x14ac:dyDescent="0.3">
      <c r="A82" s="63" t="s">
        <v>271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</row>
    <row r="83" spans="1:15" x14ac:dyDescent="0.3">
      <c r="A83" s="75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</row>
    <row r="84" spans="1:15" x14ac:dyDescent="0.3">
      <c r="A84" s="65" t="s">
        <v>65</v>
      </c>
    </row>
    <row r="86" spans="1:15" ht="13.9" customHeight="1" x14ac:dyDescent="0.3">
      <c r="A86" s="114" t="s">
        <v>1</v>
      </c>
      <c r="B86" s="120" t="s">
        <v>272</v>
      </c>
      <c r="C86" s="118" t="s">
        <v>2</v>
      </c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</row>
    <row r="87" spans="1:15" x14ac:dyDescent="0.3">
      <c r="A87" s="115"/>
      <c r="B87" s="121"/>
      <c r="C87" s="55" t="s">
        <v>3</v>
      </c>
      <c r="D87" s="55" t="s">
        <v>4</v>
      </c>
      <c r="E87" s="55" t="s">
        <v>5</v>
      </c>
      <c r="F87" s="55" t="s">
        <v>6</v>
      </c>
      <c r="G87" s="55" t="s">
        <v>7</v>
      </c>
      <c r="H87" s="55" t="s">
        <v>8</v>
      </c>
      <c r="I87" s="55" t="s">
        <v>9</v>
      </c>
      <c r="J87" s="87" t="s">
        <v>10</v>
      </c>
      <c r="K87" s="87" t="s">
        <v>11</v>
      </c>
      <c r="L87" s="87" t="s">
        <v>12</v>
      </c>
      <c r="M87" s="87" t="s">
        <v>13</v>
      </c>
      <c r="N87" s="87" t="s">
        <v>14</v>
      </c>
    </row>
    <row r="88" spans="1:15" x14ac:dyDescent="0.3">
      <c r="A88" s="76" t="s">
        <v>229</v>
      </c>
      <c r="B88" s="96"/>
      <c r="C88" s="96">
        <v>-346.6</v>
      </c>
      <c r="D88" s="56">
        <v>-1093.2</v>
      </c>
      <c r="E88" s="56"/>
      <c r="F88" s="56"/>
      <c r="G88" s="56"/>
      <c r="H88" s="41"/>
      <c r="I88" s="41"/>
      <c r="J88" s="41"/>
      <c r="K88" s="41"/>
      <c r="L88" s="41"/>
      <c r="M88" s="41"/>
      <c r="N88" s="41"/>
      <c r="O88" s="93"/>
    </row>
    <row r="89" spans="1:15" x14ac:dyDescent="0.3">
      <c r="A89" s="76" t="s">
        <v>230</v>
      </c>
      <c r="B89" s="98"/>
      <c r="C89" s="98">
        <v>1546.7</v>
      </c>
      <c r="D89" s="48">
        <v>4878.3999999999996</v>
      </c>
      <c r="E89" s="48"/>
      <c r="F89" s="48"/>
      <c r="G89" s="48"/>
      <c r="H89" s="41"/>
      <c r="I89" s="41"/>
      <c r="J89" s="41"/>
      <c r="K89" s="41"/>
      <c r="L89" s="41"/>
      <c r="M89" s="41"/>
      <c r="N89" s="41"/>
      <c r="O89" s="93"/>
    </row>
    <row r="90" spans="1:15" ht="18" x14ac:dyDescent="0.3">
      <c r="A90" s="78" t="s">
        <v>231</v>
      </c>
      <c r="B90" s="97"/>
      <c r="C90" s="97">
        <v>551.6</v>
      </c>
      <c r="D90" s="47">
        <v>1739.8</v>
      </c>
      <c r="E90" s="47"/>
      <c r="F90" s="47"/>
      <c r="G90" s="47"/>
      <c r="H90" s="46"/>
      <c r="I90" s="46"/>
      <c r="J90" s="46"/>
      <c r="K90" s="46"/>
      <c r="L90" s="46"/>
      <c r="M90" s="46"/>
      <c r="N90" s="46"/>
      <c r="O90" s="93"/>
    </row>
    <row r="91" spans="1:15" ht="18" x14ac:dyDescent="0.3">
      <c r="A91" s="78" t="s">
        <v>232</v>
      </c>
      <c r="B91" s="97"/>
      <c r="C91" s="97">
        <v>995.1</v>
      </c>
      <c r="D91" s="47">
        <v>3138.6</v>
      </c>
      <c r="E91" s="47"/>
      <c r="F91" s="47"/>
      <c r="G91" s="47"/>
      <c r="H91" s="46"/>
      <c r="I91" s="46"/>
      <c r="J91" s="46"/>
      <c r="K91" s="46"/>
      <c r="L91" s="46"/>
      <c r="M91" s="46"/>
      <c r="N91" s="46"/>
      <c r="O91" s="93"/>
    </row>
    <row r="92" spans="1:15" x14ac:dyDescent="0.3">
      <c r="A92" s="76" t="s">
        <v>233</v>
      </c>
      <c r="B92" s="98"/>
      <c r="C92" s="98">
        <v>-1200.0999999999999</v>
      </c>
      <c r="D92" s="48">
        <v>-3785.2</v>
      </c>
      <c r="E92" s="48"/>
      <c r="F92" s="48"/>
      <c r="G92" s="48"/>
      <c r="H92" s="41"/>
      <c r="I92" s="41"/>
      <c r="J92" s="41"/>
      <c r="K92" s="41"/>
      <c r="L92" s="41"/>
      <c r="M92" s="41"/>
      <c r="N92" s="41"/>
      <c r="O92" s="93"/>
    </row>
    <row r="93" spans="1:15" x14ac:dyDescent="0.3">
      <c r="A93" s="57" t="s">
        <v>66</v>
      </c>
      <c r="B93" s="98">
        <v>-5133.2000000000044</v>
      </c>
      <c r="C93" s="98">
        <v>-346.6</v>
      </c>
      <c r="D93" s="48">
        <v>-1439.8000000000002</v>
      </c>
      <c r="E93" s="48"/>
      <c r="F93" s="48"/>
      <c r="G93" s="48"/>
      <c r="H93" s="41"/>
      <c r="I93" s="41"/>
      <c r="J93" s="41"/>
      <c r="K93" s="41"/>
      <c r="L93" s="41"/>
      <c r="M93" s="41"/>
      <c r="N93" s="41"/>
    </row>
    <row r="94" spans="1:15" x14ac:dyDescent="0.3">
      <c r="A94" s="57" t="s">
        <v>67</v>
      </c>
      <c r="B94" s="98"/>
      <c r="C94" s="98">
        <v>1546.7</v>
      </c>
      <c r="D94" s="48">
        <v>6425.1</v>
      </c>
      <c r="E94" s="48"/>
      <c r="F94" s="48"/>
      <c r="G94" s="48"/>
      <c r="H94" s="41"/>
      <c r="I94" s="41"/>
      <c r="J94" s="41"/>
      <c r="K94" s="41"/>
      <c r="L94" s="41"/>
      <c r="M94" s="41"/>
      <c r="N94" s="41"/>
    </row>
    <row r="95" spans="1:15" x14ac:dyDescent="0.3">
      <c r="A95" s="59" t="s">
        <v>68</v>
      </c>
      <c r="B95" s="97"/>
      <c r="C95" s="97">
        <v>551.6</v>
      </c>
      <c r="D95" s="47">
        <v>2291.4</v>
      </c>
      <c r="E95" s="47"/>
      <c r="F95" s="47"/>
      <c r="G95" s="47"/>
      <c r="H95" s="46"/>
      <c r="I95" s="46"/>
      <c r="J95" s="46"/>
      <c r="K95" s="46"/>
      <c r="L95" s="46"/>
      <c r="M95" s="46"/>
      <c r="N95" s="46"/>
    </row>
    <row r="96" spans="1:15" x14ac:dyDescent="0.3">
      <c r="A96" s="59" t="s">
        <v>69</v>
      </c>
      <c r="B96" s="97"/>
      <c r="C96" s="97">
        <v>995.1</v>
      </c>
      <c r="D96" s="47">
        <v>4133.7</v>
      </c>
      <c r="E96" s="47"/>
      <c r="F96" s="47"/>
      <c r="G96" s="47"/>
      <c r="H96" s="46"/>
      <c r="I96" s="46"/>
      <c r="J96" s="46"/>
      <c r="K96" s="46"/>
      <c r="L96" s="46"/>
      <c r="M96" s="46"/>
      <c r="N96" s="46"/>
    </row>
    <row r="97" spans="1:14" x14ac:dyDescent="0.3">
      <c r="A97" s="61" t="s">
        <v>70</v>
      </c>
      <c r="B97" s="99"/>
      <c r="C97" s="99">
        <v>-1200.0999999999999</v>
      </c>
      <c r="D97" s="51">
        <v>-4985.3</v>
      </c>
      <c r="E97" s="51"/>
      <c r="F97" s="51"/>
      <c r="G97" s="51"/>
      <c r="H97" s="52"/>
      <c r="I97" s="52"/>
      <c r="J97" s="52"/>
      <c r="K97" s="52"/>
      <c r="L97" s="52"/>
      <c r="M97" s="52"/>
      <c r="N97" s="52"/>
    </row>
    <row r="98" spans="1:14" ht="18" x14ac:dyDescent="0.3">
      <c r="A98" s="62" t="s">
        <v>243</v>
      </c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94"/>
  <sheetViews>
    <sheetView topLeftCell="A63" zoomScaleNormal="100" workbookViewId="0">
      <selection sqref="A1:N94"/>
    </sheetView>
  </sheetViews>
  <sheetFormatPr defaultRowHeight="16.5" x14ac:dyDescent="0.3"/>
  <cols>
    <col min="1" max="1" width="67.42578125" customWidth="1"/>
    <col min="2" max="2" width="14.140625" bestFit="1" customWidth="1"/>
    <col min="5" max="5" width="10.140625" bestFit="1" customWidth="1"/>
    <col min="8" max="8" width="9.7109375" customWidth="1"/>
    <col min="9" max="9" width="9.42578125" customWidth="1"/>
    <col min="10" max="10" width="10.140625" customWidth="1"/>
    <col min="11" max="11" width="11" bestFit="1" customWidth="1"/>
    <col min="12" max="12" width="9.42578125" customWidth="1"/>
    <col min="13" max="14" width="10.28515625" bestFit="1" customWidth="1"/>
  </cols>
  <sheetData>
    <row r="1" spans="1:14" ht="18.75" x14ac:dyDescent="0.3">
      <c r="A1" s="15" t="s">
        <v>74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75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706</v>
      </c>
      <c r="D7" s="4">
        <v>705</v>
      </c>
      <c r="E7" s="4">
        <v>999.6</v>
      </c>
      <c r="F7" s="4">
        <v>915.8</v>
      </c>
      <c r="G7" s="4">
        <v>619</v>
      </c>
      <c r="H7" s="4">
        <v>659.5</v>
      </c>
      <c r="I7" s="4">
        <v>1194.5</v>
      </c>
      <c r="J7" s="4">
        <v>641.6</v>
      </c>
      <c r="K7" s="4">
        <v>806.8</v>
      </c>
      <c r="L7" s="4">
        <v>962.4</v>
      </c>
      <c r="M7" s="4">
        <v>1050.5</v>
      </c>
      <c r="N7" s="4">
        <v>1280</v>
      </c>
    </row>
    <row r="8" spans="1:14" x14ac:dyDescent="0.3">
      <c r="A8" s="3" t="s">
        <v>15</v>
      </c>
      <c r="B8" s="4">
        <v>13116</v>
      </c>
      <c r="C8" s="4">
        <v>706</v>
      </c>
      <c r="D8" s="4">
        <v>1411</v>
      </c>
      <c r="E8" s="4">
        <v>2410.6</v>
      </c>
      <c r="F8" s="4">
        <v>3326.4</v>
      </c>
      <c r="G8" s="4">
        <v>3945.4</v>
      </c>
      <c r="H8" s="4">
        <v>4605</v>
      </c>
      <c r="I8" s="4">
        <v>5799.5</v>
      </c>
      <c r="J8" s="4">
        <v>6441.1</v>
      </c>
      <c r="K8" s="4">
        <v>7247.9</v>
      </c>
      <c r="L8" s="4">
        <v>8210.6</v>
      </c>
      <c r="M8" s="4">
        <v>9260.7999999999993</v>
      </c>
      <c r="N8" s="4">
        <v>10540.8</v>
      </c>
    </row>
    <row r="9" spans="1:14" x14ac:dyDescent="0.3">
      <c r="A9" s="5" t="s">
        <v>16</v>
      </c>
      <c r="B9" s="4">
        <v>9886</v>
      </c>
      <c r="C9" s="4">
        <v>662</v>
      </c>
      <c r="D9" s="4">
        <v>1167</v>
      </c>
      <c r="E9" s="4">
        <v>1979.3</v>
      </c>
      <c r="F9" s="4">
        <v>2629.6</v>
      </c>
      <c r="G9" s="4">
        <v>3112.6</v>
      </c>
      <c r="H9" s="4">
        <v>3700.3</v>
      </c>
      <c r="I9" s="4">
        <v>4499.8999999999996</v>
      </c>
      <c r="J9" s="4">
        <v>5049.6000000000004</v>
      </c>
      <c r="K9" s="4">
        <v>5717.3</v>
      </c>
      <c r="L9" s="4">
        <v>6512.3</v>
      </c>
      <c r="M9" s="4">
        <v>7215.7</v>
      </c>
      <c r="N9" s="4">
        <v>8024.9</v>
      </c>
    </row>
    <row r="10" spans="1:14" x14ac:dyDescent="0.3">
      <c r="A10" s="5" t="s">
        <v>17</v>
      </c>
      <c r="B10" s="4">
        <v>2785</v>
      </c>
      <c r="C10" s="4">
        <v>40</v>
      </c>
      <c r="D10" s="4">
        <v>173</v>
      </c>
      <c r="E10" s="4">
        <v>714</v>
      </c>
      <c r="F10" s="4">
        <v>796.3</v>
      </c>
      <c r="G10" s="4">
        <v>890.5</v>
      </c>
      <c r="H10" s="4">
        <v>1174.8</v>
      </c>
      <c r="I10" s="4">
        <v>1408.4</v>
      </c>
      <c r="J10" s="4">
        <v>1526.8</v>
      </c>
      <c r="K10" s="4">
        <v>1689.9</v>
      </c>
      <c r="L10" s="4">
        <v>1853.9</v>
      </c>
      <c r="M10" s="4">
        <v>2017.4</v>
      </c>
      <c r="N10" s="4">
        <v>2314</v>
      </c>
    </row>
    <row r="11" spans="1:14" x14ac:dyDescent="0.3">
      <c r="A11" s="6" t="s">
        <v>18</v>
      </c>
      <c r="B11" s="7">
        <v>123</v>
      </c>
      <c r="C11" s="7">
        <v>-60</v>
      </c>
      <c r="D11" s="7">
        <v>-70</v>
      </c>
      <c r="E11" s="7">
        <v>-4.4000000000000004</v>
      </c>
      <c r="F11" s="7">
        <v>-129.19999999999999</v>
      </c>
      <c r="G11" s="7">
        <v>-133.4</v>
      </c>
      <c r="H11" s="7">
        <v>-81.599999999999994</v>
      </c>
      <c r="I11" s="7">
        <v>-61.6</v>
      </c>
      <c r="J11" s="7">
        <v>-71.8</v>
      </c>
      <c r="K11" s="7">
        <v>-57.1</v>
      </c>
      <c r="L11" s="7">
        <v>-46.2</v>
      </c>
      <c r="M11" s="7">
        <v>-45.7</v>
      </c>
      <c r="N11" s="7">
        <v>28.6</v>
      </c>
    </row>
    <row r="12" spans="1:14" x14ac:dyDescent="0.3">
      <c r="A12" s="8" t="s">
        <v>89</v>
      </c>
      <c r="B12" s="7">
        <v>1770</v>
      </c>
      <c r="C12" s="7">
        <v>155</v>
      </c>
      <c r="D12" s="7">
        <v>288</v>
      </c>
      <c r="E12" s="7">
        <v>385.1</v>
      </c>
      <c r="F12" s="7">
        <v>479.3</v>
      </c>
      <c r="G12" s="7">
        <v>583.79999999999995</v>
      </c>
      <c r="H12" s="7">
        <v>691.9</v>
      </c>
      <c r="I12" s="7">
        <v>816.6</v>
      </c>
      <c r="J12" s="7">
        <v>930.5</v>
      </c>
      <c r="K12" s="7">
        <v>1042.3</v>
      </c>
      <c r="L12" s="7">
        <v>1162</v>
      </c>
      <c r="M12" s="7">
        <v>1278.5999999999999</v>
      </c>
      <c r="N12" s="7">
        <v>1450.5</v>
      </c>
    </row>
    <row r="13" spans="1:14" x14ac:dyDescent="0.3">
      <c r="A13" s="8" t="s">
        <v>20</v>
      </c>
      <c r="B13" s="7">
        <v>212</v>
      </c>
      <c r="C13" s="7">
        <v>5</v>
      </c>
      <c r="D13" s="7">
        <v>12</v>
      </c>
      <c r="E13" s="7">
        <v>141.4</v>
      </c>
      <c r="F13" s="7">
        <v>135.1</v>
      </c>
      <c r="G13" s="7">
        <v>108.8</v>
      </c>
      <c r="H13" s="7">
        <v>125.9</v>
      </c>
      <c r="I13" s="7">
        <v>138.6</v>
      </c>
      <c r="J13" s="7">
        <v>143.4</v>
      </c>
      <c r="K13" s="7">
        <v>157.6</v>
      </c>
      <c r="L13" s="7">
        <v>167</v>
      </c>
      <c r="M13" s="7">
        <v>172.1</v>
      </c>
      <c r="N13" s="7">
        <v>188.6</v>
      </c>
    </row>
    <row r="14" spans="1:14" x14ac:dyDescent="0.3">
      <c r="A14" s="8" t="s">
        <v>21</v>
      </c>
      <c r="B14" s="7">
        <v>-1859</v>
      </c>
      <c r="C14" s="7">
        <v>-220</v>
      </c>
      <c r="D14" s="7">
        <v>-370</v>
      </c>
      <c r="E14" s="7">
        <v>-530.9</v>
      </c>
      <c r="F14" s="7">
        <v>-743.6</v>
      </c>
      <c r="G14" s="7">
        <v>-826</v>
      </c>
      <c r="H14" s="7">
        <v>-899.4</v>
      </c>
      <c r="I14" s="7">
        <v>-1016.8</v>
      </c>
      <c r="J14" s="7">
        <v>-1145.7</v>
      </c>
      <c r="K14" s="7">
        <v>-1257</v>
      </c>
      <c r="L14" s="7">
        <v>-1375.3</v>
      </c>
      <c r="M14" s="7">
        <v>-1496.4</v>
      </c>
      <c r="N14" s="7">
        <v>-1610.5</v>
      </c>
    </row>
    <row r="15" spans="1:14" x14ac:dyDescent="0.3">
      <c r="A15" s="6" t="s">
        <v>22</v>
      </c>
      <c r="B15" s="7">
        <v>2455</v>
      </c>
      <c r="C15" s="7">
        <v>66</v>
      </c>
      <c r="D15" s="7">
        <v>199</v>
      </c>
      <c r="E15" s="7">
        <v>663.2</v>
      </c>
      <c r="F15" s="7">
        <v>855</v>
      </c>
      <c r="G15" s="7">
        <v>943</v>
      </c>
      <c r="H15" s="7">
        <v>1165.3</v>
      </c>
      <c r="I15" s="7">
        <v>1368.4</v>
      </c>
      <c r="J15" s="7">
        <v>1488.8</v>
      </c>
      <c r="K15" s="7">
        <v>1627.7</v>
      </c>
      <c r="L15" s="7">
        <v>1770.4</v>
      </c>
      <c r="M15" s="7">
        <v>1919.6</v>
      </c>
      <c r="N15" s="7">
        <v>2129.6</v>
      </c>
    </row>
    <row r="16" spans="1:14" x14ac:dyDescent="0.3">
      <c r="A16" s="6" t="s">
        <v>23</v>
      </c>
      <c r="B16" s="7">
        <v>207</v>
      </c>
      <c r="C16" s="7">
        <v>34</v>
      </c>
      <c r="D16" s="7">
        <v>44</v>
      </c>
      <c r="E16" s="7">
        <v>55.2</v>
      </c>
      <c r="F16" s="7">
        <v>70.5</v>
      </c>
      <c r="G16" s="7">
        <v>80.900000000000006</v>
      </c>
      <c r="H16" s="7">
        <v>91.1</v>
      </c>
      <c r="I16" s="7">
        <v>101.6</v>
      </c>
      <c r="J16" s="7">
        <v>109.8</v>
      </c>
      <c r="K16" s="7">
        <v>119.3</v>
      </c>
      <c r="L16" s="7">
        <v>129.69999999999999</v>
      </c>
      <c r="M16" s="7">
        <v>143.5</v>
      </c>
      <c r="N16" s="7">
        <v>155.80000000000001</v>
      </c>
    </row>
    <row r="17" spans="1:14" x14ac:dyDescent="0.3">
      <c r="A17" s="5" t="s">
        <v>24</v>
      </c>
      <c r="B17" s="4">
        <v>7032</v>
      </c>
      <c r="C17" s="4">
        <v>620</v>
      </c>
      <c r="D17" s="4">
        <v>989</v>
      </c>
      <c r="E17" s="4">
        <v>1257.2</v>
      </c>
      <c r="F17" s="4">
        <v>1822.6</v>
      </c>
      <c r="G17" s="4">
        <v>2209</v>
      </c>
      <c r="H17" s="4">
        <v>2510.1</v>
      </c>
      <c r="I17" s="4">
        <v>3074.1</v>
      </c>
      <c r="J17" s="4">
        <v>3503.4</v>
      </c>
      <c r="K17" s="4">
        <v>4005.8</v>
      </c>
      <c r="L17" s="4">
        <v>4634.3999999999996</v>
      </c>
      <c r="M17" s="4">
        <v>5171.8</v>
      </c>
      <c r="N17" s="4">
        <v>5681.8</v>
      </c>
    </row>
    <row r="18" spans="1:14" x14ac:dyDescent="0.3">
      <c r="A18" s="6" t="s">
        <v>25</v>
      </c>
      <c r="B18" s="7">
        <v>4960</v>
      </c>
      <c r="C18" s="7">
        <v>366</v>
      </c>
      <c r="D18" s="7">
        <v>399</v>
      </c>
      <c r="E18" s="7">
        <v>574.79999999999995</v>
      </c>
      <c r="F18" s="7">
        <v>1037.0999999999999</v>
      </c>
      <c r="G18" s="7">
        <v>1315.9</v>
      </c>
      <c r="H18" s="7">
        <v>1508.8</v>
      </c>
      <c r="I18" s="7">
        <v>1956.3</v>
      </c>
      <c r="J18" s="7">
        <v>2250.1999999999998</v>
      </c>
      <c r="K18" s="7">
        <v>2621.9</v>
      </c>
      <c r="L18" s="7">
        <v>3116.1</v>
      </c>
      <c r="M18" s="7">
        <v>3489.4</v>
      </c>
      <c r="N18" s="7">
        <v>3846.4</v>
      </c>
    </row>
    <row r="19" spans="1:14" x14ac:dyDescent="0.3">
      <c r="A19" s="6" t="s">
        <v>26</v>
      </c>
      <c r="B19" s="7">
        <v>2072</v>
      </c>
      <c r="C19" s="7">
        <v>254</v>
      </c>
      <c r="D19" s="7">
        <v>590</v>
      </c>
      <c r="E19" s="7">
        <v>682.4</v>
      </c>
      <c r="F19" s="7">
        <v>785.4</v>
      </c>
      <c r="G19" s="7">
        <v>893.1</v>
      </c>
      <c r="H19" s="7">
        <v>1001.3</v>
      </c>
      <c r="I19" s="7">
        <v>1117.8</v>
      </c>
      <c r="J19" s="7">
        <v>1253.2</v>
      </c>
      <c r="K19" s="7">
        <v>1383.9</v>
      </c>
      <c r="L19" s="7">
        <v>1518.2</v>
      </c>
      <c r="M19" s="7">
        <v>1682.4</v>
      </c>
      <c r="N19" s="7">
        <v>1835.4</v>
      </c>
    </row>
    <row r="20" spans="1:14" x14ac:dyDescent="0.3">
      <c r="A20" s="8" t="s">
        <v>27</v>
      </c>
      <c r="B20" s="7">
        <v>1212</v>
      </c>
      <c r="C20" s="7">
        <v>94</v>
      </c>
      <c r="D20" s="7">
        <v>168</v>
      </c>
      <c r="E20" s="7">
        <v>240.4</v>
      </c>
      <c r="F20" s="7">
        <v>321.2</v>
      </c>
      <c r="G20" s="7">
        <v>406.8</v>
      </c>
      <c r="H20" s="7">
        <v>493.4</v>
      </c>
      <c r="I20" s="7">
        <v>583.29999999999995</v>
      </c>
      <c r="J20" s="7">
        <v>682</v>
      </c>
      <c r="K20" s="7">
        <v>774.8</v>
      </c>
      <c r="L20" s="7">
        <v>868.1</v>
      </c>
      <c r="M20" s="7">
        <v>965.2</v>
      </c>
      <c r="N20" s="7">
        <v>1052.9000000000001</v>
      </c>
    </row>
    <row r="21" spans="1:14" x14ac:dyDescent="0.3">
      <c r="A21" s="8" t="s">
        <v>28</v>
      </c>
      <c r="B21" s="7">
        <v>216</v>
      </c>
      <c r="C21" s="7">
        <v>25</v>
      </c>
      <c r="D21" s="7">
        <v>39</v>
      </c>
      <c r="E21" s="7">
        <v>53.1</v>
      </c>
      <c r="F21" s="7">
        <v>68.2</v>
      </c>
      <c r="G21" s="7">
        <v>83.1</v>
      </c>
      <c r="H21" s="7">
        <v>96</v>
      </c>
      <c r="I21" s="7">
        <v>112.4</v>
      </c>
      <c r="J21" s="7">
        <v>128.4</v>
      </c>
      <c r="K21" s="7">
        <v>144.19999999999999</v>
      </c>
      <c r="L21" s="7">
        <v>160.6</v>
      </c>
      <c r="M21" s="7">
        <v>178.2</v>
      </c>
      <c r="N21" s="7">
        <v>192.6</v>
      </c>
    </row>
    <row r="22" spans="1:14" x14ac:dyDescent="0.3">
      <c r="A22" s="8" t="s">
        <v>29</v>
      </c>
      <c r="B22" s="7">
        <v>67</v>
      </c>
      <c r="C22" s="7">
        <v>5</v>
      </c>
      <c r="D22" s="7">
        <v>8</v>
      </c>
      <c r="E22" s="7">
        <v>11.6</v>
      </c>
      <c r="F22" s="7">
        <v>15.9</v>
      </c>
      <c r="G22" s="7">
        <v>21.4</v>
      </c>
      <c r="H22" s="7">
        <v>27.3</v>
      </c>
      <c r="I22" s="7">
        <v>33</v>
      </c>
      <c r="J22" s="7">
        <v>40.5</v>
      </c>
      <c r="K22" s="7">
        <v>46.9</v>
      </c>
      <c r="L22" s="7">
        <v>51.8</v>
      </c>
      <c r="M22" s="7">
        <v>55.6</v>
      </c>
      <c r="N22" s="7">
        <v>59.2</v>
      </c>
    </row>
    <row r="23" spans="1:14" x14ac:dyDescent="0.3">
      <c r="A23" s="8" t="s">
        <v>30</v>
      </c>
      <c r="B23" s="7">
        <v>4</v>
      </c>
      <c r="C23" s="7">
        <v>1</v>
      </c>
      <c r="D23" s="7">
        <v>1</v>
      </c>
      <c r="E23" s="7">
        <v>1.4</v>
      </c>
      <c r="F23" s="7">
        <v>1.6</v>
      </c>
      <c r="G23" s="7">
        <v>1.7</v>
      </c>
      <c r="H23" s="7">
        <v>1.9</v>
      </c>
      <c r="I23" s="7">
        <v>2.1</v>
      </c>
      <c r="J23" s="7">
        <v>2.2000000000000002</v>
      </c>
      <c r="K23" s="7">
        <v>2.4</v>
      </c>
      <c r="L23" s="7">
        <v>2.9</v>
      </c>
      <c r="M23" s="7">
        <v>3</v>
      </c>
      <c r="N23" s="7">
        <v>3.5</v>
      </c>
    </row>
    <row r="24" spans="1:14" x14ac:dyDescent="0.3">
      <c r="A24" s="8" t="s">
        <v>31</v>
      </c>
      <c r="B24" s="7">
        <v>543</v>
      </c>
      <c r="C24" s="7">
        <v>126</v>
      </c>
      <c r="D24" s="7">
        <v>368</v>
      </c>
      <c r="E24" s="7">
        <v>368.2</v>
      </c>
      <c r="F24" s="7">
        <v>368.7</v>
      </c>
      <c r="G24" s="7">
        <v>369.3</v>
      </c>
      <c r="H24" s="7">
        <v>370.7</v>
      </c>
      <c r="I24" s="7">
        <v>374.2</v>
      </c>
      <c r="J24" s="7">
        <v>386.2</v>
      </c>
      <c r="K24" s="7">
        <v>401</v>
      </c>
      <c r="L24" s="7">
        <v>419</v>
      </c>
      <c r="M24" s="7">
        <v>462.6</v>
      </c>
      <c r="N24" s="7">
        <v>507.4</v>
      </c>
    </row>
    <row r="25" spans="1:14" x14ac:dyDescent="0.3">
      <c r="A25" s="8" t="s">
        <v>82</v>
      </c>
      <c r="B25" s="7">
        <v>9</v>
      </c>
      <c r="C25" s="7">
        <v>1</v>
      </c>
      <c r="D25" s="7">
        <v>2</v>
      </c>
      <c r="E25" s="7">
        <v>2.2000000000000002</v>
      </c>
      <c r="F25" s="7">
        <v>2.9</v>
      </c>
      <c r="G25" s="7">
        <v>3.4</v>
      </c>
      <c r="H25" s="7">
        <v>4.0999999999999996</v>
      </c>
      <c r="I25" s="7">
        <v>4.5999999999999996</v>
      </c>
      <c r="J25" s="7">
        <v>5.3</v>
      </c>
      <c r="K25" s="7">
        <v>5.6</v>
      </c>
      <c r="L25" s="7">
        <v>6.3</v>
      </c>
      <c r="M25" s="7">
        <v>7</v>
      </c>
      <c r="N25" s="7">
        <v>7.7</v>
      </c>
    </row>
    <row r="26" spans="1:14" x14ac:dyDescent="0.3">
      <c r="A26" s="8" t="s">
        <v>83</v>
      </c>
      <c r="B26" s="7">
        <v>3</v>
      </c>
      <c r="C26" s="7">
        <v>0</v>
      </c>
      <c r="D26" s="7">
        <v>0</v>
      </c>
      <c r="E26" s="7">
        <v>0.4</v>
      </c>
      <c r="F26" s="7">
        <v>0.5</v>
      </c>
      <c r="G26" s="7">
        <v>0.5</v>
      </c>
      <c r="H26" s="7">
        <v>0.5</v>
      </c>
      <c r="I26" s="7">
        <v>0.5</v>
      </c>
      <c r="J26" s="7">
        <v>0.5</v>
      </c>
      <c r="K26" s="7">
        <v>0.5</v>
      </c>
      <c r="L26" s="7">
        <v>0.6</v>
      </c>
      <c r="M26" s="7">
        <v>0.7</v>
      </c>
      <c r="N26" s="7">
        <v>0.9</v>
      </c>
    </row>
    <row r="27" spans="1:14" x14ac:dyDescent="0.3">
      <c r="A27" s="8" t="s">
        <v>84</v>
      </c>
      <c r="B27" s="7">
        <v>20</v>
      </c>
      <c r="C27" s="7">
        <v>2</v>
      </c>
      <c r="D27" s="7">
        <v>4</v>
      </c>
      <c r="E27" s="7">
        <v>5.2</v>
      </c>
      <c r="F27" s="7">
        <v>6.4</v>
      </c>
      <c r="G27" s="7">
        <v>6.9</v>
      </c>
      <c r="H27" s="7">
        <v>7.4</v>
      </c>
      <c r="I27" s="7">
        <v>7.7</v>
      </c>
      <c r="J27" s="7">
        <v>8.1</v>
      </c>
      <c r="K27" s="7">
        <v>8.4</v>
      </c>
      <c r="L27" s="7">
        <v>8.9</v>
      </c>
      <c r="M27" s="7">
        <v>9.9</v>
      </c>
      <c r="N27" s="7">
        <v>11.2</v>
      </c>
    </row>
    <row r="28" spans="1:14" x14ac:dyDescent="0.3">
      <c r="A28" s="6" t="s">
        <v>32</v>
      </c>
      <c r="B28" s="7">
        <v>0</v>
      </c>
      <c r="C28" s="7">
        <v>0</v>
      </c>
      <c r="D28" s="7">
        <v>0</v>
      </c>
      <c r="E28" s="7">
        <v>0</v>
      </c>
      <c r="F28" s="7">
        <v>0.1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0.1</v>
      </c>
      <c r="M28" s="7">
        <v>0</v>
      </c>
      <c r="N28" s="7">
        <v>0</v>
      </c>
    </row>
    <row r="29" spans="1:14" x14ac:dyDescent="0.3">
      <c r="A29" s="5" t="s">
        <v>33</v>
      </c>
      <c r="B29" s="4">
        <v>39</v>
      </c>
      <c r="C29" s="4">
        <v>2</v>
      </c>
      <c r="D29" s="4">
        <v>5</v>
      </c>
      <c r="E29" s="4">
        <v>7.6</v>
      </c>
      <c r="F29" s="4">
        <v>10</v>
      </c>
      <c r="G29" s="4">
        <v>12.3</v>
      </c>
      <c r="H29" s="4">
        <v>14.4</v>
      </c>
      <c r="I29" s="4">
        <v>16.2</v>
      </c>
      <c r="J29" s="4">
        <v>18.100000000000001</v>
      </c>
      <c r="K29" s="4">
        <v>20.2</v>
      </c>
      <c r="L29" s="4">
        <v>22.3</v>
      </c>
      <c r="M29" s="4">
        <v>24.7</v>
      </c>
      <c r="N29" s="4">
        <v>27.2</v>
      </c>
    </row>
    <row r="30" spans="1:14" x14ac:dyDescent="0.3">
      <c r="A30" s="5" t="s">
        <v>85</v>
      </c>
      <c r="B30" s="4">
        <v>30</v>
      </c>
      <c r="C30" s="4">
        <v>0</v>
      </c>
      <c r="D30" s="4">
        <v>0</v>
      </c>
      <c r="E30" s="4">
        <v>0.2</v>
      </c>
      <c r="F30" s="4">
        <v>0.3</v>
      </c>
      <c r="G30" s="4">
        <v>0.4</v>
      </c>
      <c r="H30" s="4">
        <v>0.5</v>
      </c>
      <c r="I30" s="4">
        <v>0.6</v>
      </c>
      <c r="J30" s="4">
        <v>0.7</v>
      </c>
      <c r="K30" s="4">
        <v>0.7</v>
      </c>
      <c r="L30" s="4">
        <v>0.8</v>
      </c>
      <c r="M30" s="4">
        <v>0.9</v>
      </c>
      <c r="N30" s="4">
        <v>1</v>
      </c>
    </row>
    <row r="31" spans="1:14" x14ac:dyDescent="0.3">
      <c r="A31" s="5" t="s">
        <v>86</v>
      </c>
      <c r="B31" s="4">
        <v>0</v>
      </c>
      <c r="C31" s="4">
        <v>0</v>
      </c>
      <c r="D31" s="4">
        <v>84</v>
      </c>
      <c r="E31" s="4">
        <v>0.2</v>
      </c>
      <c r="F31" s="4">
        <v>0.3</v>
      </c>
      <c r="G31" s="4">
        <v>0.4</v>
      </c>
      <c r="H31" s="4">
        <v>0.5</v>
      </c>
      <c r="I31" s="4">
        <v>0.6</v>
      </c>
      <c r="J31" s="4">
        <v>0.6</v>
      </c>
      <c r="K31" s="4">
        <v>0.7</v>
      </c>
      <c r="L31" s="4">
        <v>0.8</v>
      </c>
      <c r="M31" s="4">
        <v>0.9</v>
      </c>
      <c r="N31" s="4">
        <v>0.9</v>
      </c>
    </row>
    <row r="32" spans="1:14" x14ac:dyDescent="0.3">
      <c r="A32" s="5" t="s">
        <v>35</v>
      </c>
      <c r="B32" s="4">
        <v>894</v>
      </c>
      <c r="C32" s="4">
        <v>44</v>
      </c>
      <c r="D32" s="4">
        <v>1</v>
      </c>
      <c r="E32" s="4">
        <v>118.9</v>
      </c>
      <c r="F32" s="4">
        <v>316.60000000000002</v>
      </c>
      <c r="G32" s="4">
        <v>367.2</v>
      </c>
      <c r="H32" s="4">
        <v>419.8</v>
      </c>
      <c r="I32" s="4">
        <v>483.3</v>
      </c>
      <c r="J32" s="4">
        <v>542.70000000000005</v>
      </c>
      <c r="K32" s="4">
        <v>591.79999999999995</v>
      </c>
      <c r="L32" s="4">
        <v>648</v>
      </c>
      <c r="M32" s="4">
        <v>696</v>
      </c>
      <c r="N32" s="4">
        <v>828.2</v>
      </c>
    </row>
    <row r="33" spans="1:14" x14ac:dyDescent="0.3">
      <c r="A33" s="5" t="s">
        <v>36</v>
      </c>
      <c r="B33" s="4">
        <v>98</v>
      </c>
      <c r="C33" s="4">
        <v>1</v>
      </c>
      <c r="D33" s="4">
        <v>1</v>
      </c>
      <c r="E33" s="4">
        <v>2.6</v>
      </c>
      <c r="F33" s="4">
        <v>128.1</v>
      </c>
      <c r="G33" s="4">
        <v>128.69999999999999</v>
      </c>
      <c r="H33" s="4">
        <v>133.30000000000001</v>
      </c>
      <c r="I33" s="4">
        <v>141.9</v>
      </c>
      <c r="J33" s="4">
        <v>142.9</v>
      </c>
      <c r="K33" s="4">
        <v>143.80000000000001</v>
      </c>
      <c r="L33" s="4">
        <v>144.6</v>
      </c>
      <c r="M33" s="4">
        <v>145.4</v>
      </c>
      <c r="N33" s="4">
        <v>146.30000000000001</v>
      </c>
    </row>
    <row r="34" spans="1:14" x14ac:dyDescent="0.3">
      <c r="A34" s="9" t="s">
        <v>37</v>
      </c>
      <c r="B34" s="4">
        <v>273</v>
      </c>
      <c r="C34" s="4">
        <v>18</v>
      </c>
      <c r="D34" s="4">
        <v>28</v>
      </c>
      <c r="E34" s="4">
        <v>43.5</v>
      </c>
      <c r="F34" s="4">
        <v>81.2</v>
      </c>
      <c r="G34" s="4">
        <v>101</v>
      </c>
      <c r="H34" s="4">
        <v>122.7</v>
      </c>
      <c r="I34" s="4">
        <v>148.4</v>
      </c>
      <c r="J34" s="4">
        <v>169.4</v>
      </c>
      <c r="K34" s="4">
        <v>189.7</v>
      </c>
      <c r="L34" s="4">
        <v>211.4</v>
      </c>
      <c r="M34" s="4">
        <v>232.3</v>
      </c>
      <c r="N34" s="4">
        <v>260.60000000000002</v>
      </c>
    </row>
    <row r="35" spans="1:14" x14ac:dyDescent="0.3">
      <c r="A35" s="5" t="s">
        <v>38</v>
      </c>
      <c r="B35" s="4">
        <v>182</v>
      </c>
      <c r="C35" s="4">
        <v>0</v>
      </c>
      <c r="D35" s="4">
        <v>1</v>
      </c>
      <c r="E35" s="4">
        <v>1.5</v>
      </c>
      <c r="F35" s="4">
        <v>3.9</v>
      </c>
      <c r="G35" s="4">
        <v>4.7</v>
      </c>
      <c r="H35" s="4">
        <v>5.7</v>
      </c>
      <c r="I35" s="4">
        <v>11</v>
      </c>
      <c r="J35" s="4">
        <v>11.6</v>
      </c>
      <c r="K35" s="4">
        <v>12</v>
      </c>
      <c r="L35" s="4">
        <v>12.3</v>
      </c>
      <c r="M35" s="4">
        <v>13</v>
      </c>
      <c r="N35" s="4">
        <v>22.8</v>
      </c>
    </row>
    <row r="36" spans="1:14" x14ac:dyDescent="0.3">
      <c r="A36" s="5" t="s">
        <v>39</v>
      </c>
      <c r="B36" s="4">
        <v>0</v>
      </c>
      <c r="C36" s="4">
        <v>4</v>
      </c>
      <c r="D36" s="4">
        <v>12</v>
      </c>
      <c r="E36" s="4">
        <v>13.5</v>
      </c>
      <c r="F36" s="4">
        <v>26.1</v>
      </c>
      <c r="G36" s="4">
        <v>27.6</v>
      </c>
      <c r="H36" s="4">
        <v>33.4</v>
      </c>
      <c r="I36" s="4">
        <v>38.6</v>
      </c>
      <c r="J36" s="4">
        <v>51.2</v>
      </c>
      <c r="K36" s="4">
        <v>54.6</v>
      </c>
      <c r="L36" s="4">
        <v>65.7</v>
      </c>
      <c r="M36" s="4">
        <v>79.3</v>
      </c>
      <c r="N36" s="4">
        <v>93.6</v>
      </c>
    </row>
    <row r="37" spans="1:14" x14ac:dyDescent="0.3">
      <c r="A37" s="9" t="s">
        <v>40</v>
      </c>
      <c r="B37" s="4">
        <v>219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0.2</v>
      </c>
      <c r="I37" s="4">
        <v>0.4</v>
      </c>
      <c r="J37" s="4">
        <v>0.4</v>
      </c>
      <c r="K37" s="4">
        <v>0.6</v>
      </c>
      <c r="L37" s="4">
        <v>0.7</v>
      </c>
      <c r="M37" s="4">
        <v>0.9</v>
      </c>
      <c r="N37" s="4">
        <v>1.1000000000000001</v>
      </c>
    </row>
    <row r="38" spans="1:14" x14ac:dyDescent="0.3">
      <c r="A38" s="5" t="s">
        <v>41</v>
      </c>
      <c r="B38" s="4">
        <v>122</v>
      </c>
      <c r="C38" s="4">
        <v>21</v>
      </c>
      <c r="D38" s="4">
        <v>42</v>
      </c>
      <c r="E38" s="4">
        <v>57.6</v>
      </c>
      <c r="F38" s="4">
        <v>77.3</v>
      </c>
      <c r="G38" s="4">
        <v>105.2</v>
      </c>
      <c r="H38" s="4">
        <v>124.5</v>
      </c>
      <c r="I38" s="4">
        <v>143</v>
      </c>
      <c r="J38" s="4">
        <v>167.2</v>
      </c>
      <c r="K38" s="4">
        <v>191.1</v>
      </c>
      <c r="L38" s="4">
        <v>213.3</v>
      </c>
      <c r="M38" s="4">
        <v>225.1</v>
      </c>
      <c r="N38" s="4">
        <v>303.8</v>
      </c>
    </row>
    <row r="39" spans="1:14" x14ac:dyDescent="0.3">
      <c r="A39" s="5" t="s">
        <v>42</v>
      </c>
      <c r="B39" s="4">
        <v>2336</v>
      </c>
      <c r="C39" s="4">
        <v>0</v>
      </c>
      <c r="D39" s="4">
        <v>160</v>
      </c>
      <c r="E39" s="4">
        <v>312.5</v>
      </c>
      <c r="F39" s="4">
        <v>380.2</v>
      </c>
      <c r="G39" s="4">
        <v>465.6</v>
      </c>
      <c r="H39" s="4">
        <v>484.9</v>
      </c>
      <c r="I39" s="4">
        <v>816.3</v>
      </c>
      <c r="J39" s="4">
        <v>848.8</v>
      </c>
      <c r="K39" s="4">
        <v>938.8</v>
      </c>
      <c r="L39" s="4">
        <v>1050</v>
      </c>
      <c r="M39" s="4">
        <v>1349.1</v>
      </c>
      <c r="N39" s="4">
        <v>1687.7</v>
      </c>
    </row>
    <row r="40" spans="1:14" x14ac:dyDescent="0.3">
      <c r="A40" s="5" t="s">
        <v>87</v>
      </c>
      <c r="B40" s="16">
        <v>453</v>
      </c>
      <c r="C40" s="16">
        <v>0</v>
      </c>
      <c r="D40" s="16">
        <v>0</v>
      </c>
      <c r="E40" s="16">
        <v>1.3</v>
      </c>
      <c r="F40" s="16">
        <v>2.7</v>
      </c>
      <c r="G40" s="16">
        <v>4.8</v>
      </c>
      <c r="H40" s="16">
        <v>6.2</v>
      </c>
      <c r="I40" s="16">
        <v>308.3</v>
      </c>
      <c r="J40" s="16">
        <v>311</v>
      </c>
      <c r="K40" s="16">
        <v>311.89999999999998</v>
      </c>
      <c r="L40" s="16">
        <v>324.39999999999998</v>
      </c>
      <c r="M40" s="16">
        <v>557</v>
      </c>
      <c r="N40" s="16">
        <v>564</v>
      </c>
    </row>
    <row r="41" spans="1:14" x14ac:dyDescent="0.3">
      <c r="A41" s="9" t="s">
        <v>88</v>
      </c>
      <c r="B41" s="16">
        <v>0</v>
      </c>
      <c r="C41" s="16">
        <v>0</v>
      </c>
      <c r="D41" s="16">
        <v>1</v>
      </c>
      <c r="E41" s="16">
        <v>0.9</v>
      </c>
      <c r="F41" s="16">
        <v>1.4</v>
      </c>
      <c r="G41" s="16">
        <v>2.1</v>
      </c>
      <c r="H41" s="16">
        <v>3.4</v>
      </c>
      <c r="I41" s="16">
        <v>4.2</v>
      </c>
      <c r="J41" s="16">
        <v>6.5</v>
      </c>
      <c r="K41" s="16">
        <v>6.9</v>
      </c>
      <c r="L41" s="16">
        <v>7.8</v>
      </c>
      <c r="M41" s="16">
        <v>9.6</v>
      </c>
      <c r="N41" s="16">
        <v>12.2</v>
      </c>
    </row>
    <row r="42" spans="1:14" x14ac:dyDescent="0.3">
      <c r="A42" s="5" t="s">
        <v>91</v>
      </c>
      <c r="B42" s="16">
        <v>18883</v>
      </c>
      <c r="C42" s="16">
        <v>0</v>
      </c>
      <c r="D42" s="16">
        <v>159</v>
      </c>
      <c r="E42" s="16">
        <v>310.10000000000002</v>
      </c>
      <c r="F42" s="16">
        <v>373.3</v>
      </c>
      <c r="G42" s="16">
        <v>458.7</v>
      </c>
      <c r="H42" s="16">
        <v>475.3</v>
      </c>
      <c r="I42" s="16">
        <v>493.8</v>
      </c>
      <c r="J42" s="16">
        <v>531.29999999999995</v>
      </c>
      <c r="K42" s="16">
        <v>604.9</v>
      </c>
      <c r="L42" s="16">
        <v>700.3</v>
      </c>
      <c r="M42" s="16">
        <v>782.5</v>
      </c>
      <c r="N42" s="16">
        <v>1080.9000000000001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" x14ac:dyDescent="0.3">
      <c r="A45" s="3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t="s">
        <v>90</v>
      </c>
    </row>
    <row r="48" spans="1:14" ht="18.75" x14ac:dyDescent="0.3">
      <c r="A48" s="15" t="s">
        <v>74</v>
      </c>
    </row>
    <row r="50" spans="1:14" x14ac:dyDescent="0.3">
      <c r="A50" s="1" t="s">
        <v>46</v>
      </c>
    </row>
    <row r="52" spans="1:14" x14ac:dyDescent="0.3">
      <c r="A52" s="105" t="s">
        <v>1</v>
      </c>
      <c r="B52" s="107" t="s">
        <v>75</v>
      </c>
      <c r="C52" s="109" t="s">
        <v>2</v>
      </c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</row>
    <row r="53" spans="1:14" x14ac:dyDescent="0.3">
      <c r="A53" s="106"/>
      <c r="B53" s="108"/>
      <c r="C53" s="2" t="s">
        <v>3</v>
      </c>
      <c r="D53" s="2" t="s">
        <v>4</v>
      </c>
      <c r="E53" s="2" t="s">
        <v>5</v>
      </c>
      <c r="F53" s="2" t="s">
        <v>6</v>
      </c>
      <c r="G53" s="2" t="s">
        <v>7</v>
      </c>
      <c r="H53" s="2" t="s">
        <v>8</v>
      </c>
      <c r="I53" s="2" t="s">
        <v>9</v>
      </c>
      <c r="J53" s="2" t="s">
        <v>10</v>
      </c>
      <c r="K53" s="2" t="s">
        <v>11</v>
      </c>
      <c r="L53" s="2" t="s">
        <v>12</v>
      </c>
      <c r="M53" s="2" t="s">
        <v>13</v>
      </c>
      <c r="N53" s="2" t="s">
        <v>14</v>
      </c>
    </row>
    <row r="54" spans="1:14" x14ac:dyDescent="0.3">
      <c r="A54" s="3" t="s">
        <v>220</v>
      </c>
      <c r="B54" s="4">
        <v>0</v>
      </c>
      <c r="C54" s="4">
        <v>606</v>
      </c>
      <c r="D54" s="4">
        <v>990</v>
      </c>
      <c r="E54" s="4">
        <v>1019.2</v>
      </c>
      <c r="F54" s="4">
        <v>1058.5</v>
      </c>
      <c r="G54" s="4">
        <v>1103.3</v>
      </c>
      <c r="H54" s="4">
        <v>936.3</v>
      </c>
      <c r="I54" s="4">
        <v>1000.5</v>
      </c>
      <c r="J54" s="4">
        <v>933.5</v>
      </c>
      <c r="K54" s="4">
        <v>960.6</v>
      </c>
      <c r="L54" s="4">
        <v>1139.4000000000001</v>
      </c>
      <c r="M54" s="4">
        <v>1089.4000000000001</v>
      </c>
      <c r="N54" s="4">
        <v>2495.1</v>
      </c>
    </row>
    <row r="55" spans="1:14" x14ac:dyDescent="0.3">
      <c r="A55" s="3" t="s">
        <v>47</v>
      </c>
      <c r="B55" s="4">
        <v>14125</v>
      </c>
      <c r="C55" s="4">
        <v>606</v>
      </c>
      <c r="D55" s="4">
        <v>1596</v>
      </c>
      <c r="E55" s="4">
        <v>2615.3000000000002</v>
      </c>
      <c r="F55" s="4">
        <v>3673.8</v>
      </c>
      <c r="G55" s="4">
        <v>4777.1000000000004</v>
      </c>
      <c r="H55" s="4">
        <v>5713.4</v>
      </c>
      <c r="I55" s="4">
        <v>6713.9</v>
      </c>
      <c r="J55" s="4">
        <v>7647.4</v>
      </c>
      <c r="K55" s="4">
        <v>8608.1</v>
      </c>
      <c r="L55" s="4">
        <v>9747.5</v>
      </c>
      <c r="M55" s="4">
        <v>10836.9</v>
      </c>
      <c r="N55" s="4">
        <v>13332</v>
      </c>
    </row>
    <row r="56" spans="1:14" x14ac:dyDescent="0.3">
      <c r="A56" s="3" t="s">
        <v>48</v>
      </c>
      <c r="B56" s="4">
        <v>11898</v>
      </c>
      <c r="C56" s="4">
        <v>603</v>
      </c>
      <c r="D56" s="4">
        <v>1566</v>
      </c>
      <c r="E56" s="4">
        <v>2496.3000000000002</v>
      </c>
      <c r="F56" s="4">
        <v>3447.5</v>
      </c>
      <c r="G56" s="4">
        <v>4426.8</v>
      </c>
      <c r="H56" s="4">
        <v>5261.7</v>
      </c>
      <c r="I56" s="4">
        <v>6043.4</v>
      </c>
      <c r="J56" s="4">
        <v>6793</v>
      </c>
      <c r="K56" s="4">
        <v>7572.7</v>
      </c>
      <c r="L56" s="4">
        <v>8435.5</v>
      </c>
      <c r="M56" s="4">
        <v>9308.2999999999993</v>
      </c>
      <c r="N56" s="4">
        <v>11173.4</v>
      </c>
    </row>
    <row r="57" spans="1:14" x14ac:dyDescent="0.3">
      <c r="A57" s="22" t="s">
        <v>95</v>
      </c>
      <c r="B57" s="4">
        <v>1589</v>
      </c>
      <c r="C57" s="4">
        <v>0</v>
      </c>
      <c r="D57" s="4">
        <v>119</v>
      </c>
      <c r="E57" s="4">
        <v>237.4</v>
      </c>
      <c r="F57" s="4">
        <v>359.2</v>
      </c>
      <c r="G57" s="4">
        <v>484.7</v>
      </c>
      <c r="H57" s="4">
        <v>613.79999999999995</v>
      </c>
      <c r="I57" s="4">
        <v>741.4</v>
      </c>
      <c r="J57" s="4">
        <v>862.5</v>
      </c>
      <c r="K57" s="4">
        <v>984</v>
      </c>
      <c r="L57" s="4">
        <v>1109.9000000000001</v>
      </c>
      <c r="M57" s="4">
        <v>1239.9000000000001</v>
      </c>
      <c r="N57" s="4">
        <v>1544.2</v>
      </c>
    </row>
    <row r="58" spans="1:14" x14ac:dyDescent="0.3">
      <c r="A58" s="3" t="s">
        <v>50</v>
      </c>
      <c r="B58" s="4">
        <v>524</v>
      </c>
      <c r="C58" s="4">
        <v>0</v>
      </c>
      <c r="D58" s="4">
        <v>39</v>
      </c>
      <c r="E58" s="4">
        <v>76.7</v>
      </c>
      <c r="F58" s="4">
        <v>116.4</v>
      </c>
      <c r="G58" s="4">
        <v>156.6</v>
      </c>
      <c r="H58" s="4">
        <v>196.7</v>
      </c>
      <c r="I58" s="4">
        <v>237.9</v>
      </c>
      <c r="J58" s="4">
        <v>277.2</v>
      </c>
      <c r="K58" s="4">
        <v>316.8</v>
      </c>
      <c r="L58" s="4">
        <v>358.9</v>
      </c>
      <c r="M58" s="4">
        <v>401</v>
      </c>
      <c r="N58" s="4">
        <v>497.3</v>
      </c>
    </row>
    <row r="59" spans="1:14" x14ac:dyDescent="0.3">
      <c r="A59" s="3" t="s">
        <v>51</v>
      </c>
      <c r="B59" s="4">
        <v>1764</v>
      </c>
      <c r="C59" s="4">
        <v>58</v>
      </c>
      <c r="D59" s="4">
        <v>148</v>
      </c>
      <c r="E59" s="4">
        <v>249.9</v>
      </c>
      <c r="F59" s="4">
        <v>359.2</v>
      </c>
      <c r="G59" s="4">
        <v>481</v>
      </c>
      <c r="H59" s="4">
        <v>587</v>
      </c>
      <c r="I59" s="4">
        <v>697.2</v>
      </c>
      <c r="J59" s="4">
        <v>806.7</v>
      </c>
      <c r="K59" s="4">
        <v>901.3</v>
      </c>
      <c r="L59" s="4">
        <v>1014.1</v>
      </c>
      <c r="M59" s="4">
        <v>1139.5999999999999</v>
      </c>
      <c r="N59" s="4">
        <v>1487.8</v>
      </c>
    </row>
    <row r="60" spans="1:14" x14ac:dyDescent="0.3">
      <c r="A60" s="3" t="s">
        <v>52</v>
      </c>
      <c r="B60" s="4">
        <v>7022</v>
      </c>
      <c r="C60" s="4">
        <v>438</v>
      </c>
      <c r="D60" s="4">
        <v>1052</v>
      </c>
      <c r="E60" s="4">
        <v>1642.1</v>
      </c>
      <c r="F60" s="4">
        <v>2178.4</v>
      </c>
      <c r="G60" s="4">
        <v>2691.7</v>
      </c>
      <c r="H60" s="4">
        <v>3238.6</v>
      </c>
      <c r="I60" s="4">
        <v>3704.2</v>
      </c>
      <c r="J60" s="4">
        <v>4159.3</v>
      </c>
      <c r="K60" s="4">
        <v>4663.5</v>
      </c>
      <c r="L60" s="4">
        <v>5214.6000000000004</v>
      </c>
      <c r="M60" s="4">
        <v>5789.2</v>
      </c>
      <c r="N60" s="4">
        <v>6881.4</v>
      </c>
    </row>
    <row r="61" spans="1:14" x14ac:dyDescent="0.3">
      <c r="A61" s="12" t="s">
        <v>53</v>
      </c>
      <c r="B61" s="7">
        <v>1864</v>
      </c>
      <c r="C61" s="7">
        <v>126</v>
      </c>
      <c r="D61" s="7">
        <v>287</v>
      </c>
      <c r="E61" s="7">
        <v>465.6</v>
      </c>
      <c r="F61" s="7">
        <v>611.70000000000005</v>
      </c>
      <c r="G61" s="7">
        <v>794.9</v>
      </c>
      <c r="H61" s="7">
        <v>962</v>
      </c>
      <c r="I61" s="7">
        <v>1102.9000000000001</v>
      </c>
      <c r="J61" s="7">
        <v>1234.0999999999999</v>
      </c>
      <c r="K61" s="7">
        <v>1372.4</v>
      </c>
      <c r="L61" s="7">
        <v>1529</v>
      </c>
      <c r="M61" s="7">
        <v>1696.6</v>
      </c>
      <c r="N61" s="7">
        <v>1959.7</v>
      </c>
    </row>
    <row r="62" spans="1:14" x14ac:dyDescent="0.3">
      <c r="A62" s="12" t="s">
        <v>92</v>
      </c>
      <c r="B62" s="7">
        <v>3388</v>
      </c>
      <c r="C62" s="7">
        <v>221</v>
      </c>
      <c r="D62" s="7">
        <v>499</v>
      </c>
      <c r="E62" s="7">
        <v>748.3</v>
      </c>
      <c r="F62" s="7">
        <v>1011.2</v>
      </c>
      <c r="G62" s="7">
        <v>1260</v>
      </c>
      <c r="H62" s="7">
        <v>1524.4</v>
      </c>
      <c r="I62" s="7">
        <v>1798</v>
      </c>
      <c r="J62" s="7">
        <v>2052.4</v>
      </c>
      <c r="K62" s="7">
        <v>2307.5</v>
      </c>
      <c r="L62" s="7">
        <v>2568.6999999999998</v>
      </c>
      <c r="M62" s="7">
        <v>2895.1</v>
      </c>
      <c r="N62" s="7">
        <v>3177.3</v>
      </c>
    </row>
    <row r="63" spans="1:14" x14ac:dyDescent="0.3">
      <c r="A63" s="21" t="s">
        <v>93</v>
      </c>
      <c r="B63" s="7">
        <v>1078</v>
      </c>
      <c r="C63" s="7">
        <v>43</v>
      </c>
      <c r="D63" s="7">
        <v>118</v>
      </c>
      <c r="E63" s="7">
        <v>234.6</v>
      </c>
      <c r="F63" s="7">
        <v>310.3</v>
      </c>
      <c r="G63" s="7">
        <v>362.2</v>
      </c>
      <c r="H63" s="7">
        <v>414.9</v>
      </c>
      <c r="I63" s="7">
        <v>445.1</v>
      </c>
      <c r="J63" s="7">
        <v>473.1</v>
      </c>
      <c r="K63" s="7">
        <v>551.1</v>
      </c>
      <c r="L63" s="7">
        <v>569.5</v>
      </c>
      <c r="M63" s="7">
        <v>595.79999999999995</v>
      </c>
      <c r="N63" s="7">
        <v>1087.3</v>
      </c>
    </row>
    <row r="64" spans="1:14" x14ac:dyDescent="0.3">
      <c r="A64" s="12" t="s">
        <v>94</v>
      </c>
      <c r="B64" s="7">
        <v>684</v>
      </c>
      <c r="C64" s="7">
        <v>43</v>
      </c>
      <c r="D64" s="7">
        <v>140</v>
      </c>
      <c r="E64" s="7">
        <v>183.9</v>
      </c>
      <c r="F64" s="7">
        <v>227.8</v>
      </c>
      <c r="G64" s="7">
        <v>254.2</v>
      </c>
      <c r="H64" s="7">
        <v>314.8</v>
      </c>
      <c r="I64" s="7">
        <v>332.7</v>
      </c>
      <c r="J64" s="7">
        <v>373</v>
      </c>
      <c r="K64" s="7">
        <v>404.4</v>
      </c>
      <c r="L64" s="7">
        <v>517.20000000000005</v>
      </c>
      <c r="M64" s="7">
        <v>568.79999999999995</v>
      </c>
      <c r="N64" s="7">
        <v>612.1</v>
      </c>
    </row>
    <row r="65" spans="1:14" x14ac:dyDescent="0.3">
      <c r="A65" s="12" t="s">
        <v>57</v>
      </c>
      <c r="B65" s="7">
        <v>8</v>
      </c>
      <c r="C65" s="7">
        <v>4</v>
      </c>
      <c r="D65" s="7">
        <v>8</v>
      </c>
      <c r="E65" s="7">
        <v>9.6999999999999993</v>
      </c>
      <c r="F65" s="7">
        <v>17.399999999999999</v>
      </c>
      <c r="G65" s="7">
        <v>20.399999999999999</v>
      </c>
      <c r="H65" s="7">
        <v>22.5</v>
      </c>
      <c r="I65" s="7">
        <v>25.5</v>
      </c>
      <c r="J65" s="7">
        <v>26.7</v>
      </c>
      <c r="K65" s="7">
        <v>28.1</v>
      </c>
      <c r="L65" s="7">
        <v>30.2</v>
      </c>
      <c r="M65" s="7">
        <v>32.9</v>
      </c>
      <c r="N65" s="7">
        <v>45</v>
      </c>
    </row>
    <row r="66" spans="1:14" x14ac:dyDescent="0.3">
      <c r="A66" s="3" t="s">
        <v>58</v>
      </c>
      <c r="B66" s="4">
        <v>998</v>
      </c>
      <c r="C66" s="4">
        <v>107</v>
      </c>
      <c r="D66" s="4">
        <v>208</v>
      </c>
      <c r="E66" s="4">
        <v>290.10000000000002</v>
      </c>
      <c r="F66" s="4">
        <v>434.3</v>
      </c>
      <c r="G66" s="4">
        <v>612.79999999999995</v>
      </c>
      <c r="H66" s="4">
        <v>625.6</v>
      </c>
      <c r="I66" s="4">
        <v>662.7</v>
      </c>
      <c r="J66" s="4">
        <v>687.3</v>
      </c>
      <c r="K66" s="4">
        <v>707.1</v>
      </c>
      <c r="L66" s="4">
        <v>738</v>
      </c>
      <c r="M66" s="4">
        <v>738.6</v>
      </c>
      <c r="N66" s="4">
        <v>762.7</v>
      </c>
    </row>
    <row r="67" spans="1:14" x14ac:dyDescent="0.3">
      <c r="A67" s="3" t="s">
        <v>59</v>
      </c>
      <c r="B67" s="4">
        <v>2227</v>
      </c>
      <c r="C67" s="4">
        <v>6</v>
      </c>
      <c r="D67" s="4">
        <v>34</v>
      </c>
      <c r="E67" s="4">
        <v>131.6</v>
      </c>
      <c r="F67" s="4">
        <v>237.3</v>
      </c>
      <c r="G67" s="4">
        <v>364.8</v>
      </c>
      <c r="H67" s="4">
        <v>460</v>
      </c>
      <c r="I67" s="4">
        <v>680.2</v>
      </c>
      <c r="J67" s="4">
        <v>869.2</v>
      </c>
      <c r="K67" s="4">
        <v>1043.8</v>
      </c>
      <c r="L67" s="4">
        <v>1317.8</v>
      </c>
      <c r="M67" s="4">
        <v>1535.3</v>
      </c>
      <c r="N67" s="4">
        <v>2159</v>
      </c>
    </row>
    <row r="68" spans="1:14" x14ac:dyDescent="0.3">
      <c r="A68" s="3" t="s">
        <v>60</v>
      </c>
      <c r="B68" s="4">
        <v>486</v>
      </c>
      <c r="C68" s="4">
        <v>6</v>
      </c>
      <c r="D68" s="4">
        <v>20</v>
      </c>
      <c r="E68" s="4">
        <v>35.1</v>
      </c>
      <c r="F68" s="4">
        <v>55.3</v>
      </c>
      <c r="G68" s="4">
        <v>72.8</v>
      </c>
      <c r="H68" s="4">
        <v>93.9</v>
      </c>
      <c r="I68" s="4">
        <v>134.1</v>
      </c>
      <c r="J68" s="4">
        <v>164.4</v>
      </c>
      <c r="K68" s="4">
        <v>213.6</v>
      </c>
      <c r="L68" s="4">
        <v>259.8</v>
      </c>
      <c r="M68" s="4">
        <v>305.2</v>
      </c>
      <c r="N68" s="4">
        <v>475.8</v>
      </c>
    </row>
    <row r="69" spans="1:14" x14ac:dyDescent="0.3">
      <c r="A69" s="3" t="s">
        <v>61</v>
      </c>
      <c r="B69" s="4">
        <v>1741</v>
      </c>
      <c r="C69" s="4">
        <v>0</v>
      </c>
      <c r="D69" s="4">
        <v>14</v>
      </c>
      <c r="E69" s="4">
        <v>96.5</v>
      </c>
      <c r="F69" s="4">
        <v>182</v>
      </c>
      <c r="G69" s="4">
        <v>292.2</v>
      </c>
      <c r="H69" s="4">
        <v>366.1</v>
      </c>
      <c r="I69" s="4">
        <v>546.1</v>
      </c>
      <c r="J69" s="4">
        <v>704.8</v>
      </c>
      <c r="K69" s="4">
        <v>830.2</v>
      </c>
      <c r="L69" s="4">
        <v>1058</v>
      </c>
      <c r="M69" s="4">
        <v>1230.0999999999999</v>
      </c>
      <c r="N69" s="4">
        <v>1683.2</v>
      </c>
    </row>
    <row r="70" spans="1:14" x14ac:dyDescent="0.3">
      <c r="A70" s="12" t="s">
        <v>62</v>
      </c>
      <c r="B70" s="7">
        <v>387</v>
      </c>
      <c r="C70" s="7">
        <v>0</v>
      </c>
      <c r="D70" s="7">
        <v>1</v>
      </c>
      <c r="E70" s="7">
        <v>15.3</v>
      </c>
      <c r="F70" s="7">
        <v>21</v>
      </c>
      <c r="G70" s="7">
        <v>31.7</v>
      </c>
      <c r="H70" s="7">
        <v>48.7</v>
      </c>
      <c r="I70" s="7">
        <v>78.7</v>
      </c>
      <c r="J70" s="7">
        <v>171.2</v>
      </c>
      <c r="K70" s="7">
        <v>206.3</v>
      </c>
      <c r="L70" s="7">
        <v>264.5</v>
      </c>
      <c r="M70" s="7">
        <v>315.60000000000002</v>
      </c>
      <c r="N70" s="7">
        <v>417</v>
      </c>
    </row>
    <row r="71" spans="1:14" x14ac:dyDescent="0.3">
      <c r="A71" s="12" t="s">
        <v>54</v>
      </c>
      <c r="B71" s="7">
        <v>17</v>
      </c>
      <c r="C71" s="7">
        <v>0</v>
      </c>
      <c r="D71" s="7">
        <v>0</v>
      </c>
      <c r="E71" s="7">
        <v>0.8</v>
      </c>
      <c r="F71" s="7">
        <v>1.2</v>
      </c>
      <c r="G71" s="7">
        <v>1.8</v>
      </c>
      <c r="H71" s="7">
        <v>3.9</v>
      </c>
      <c r="I71" s="7">
        <v>14.8</v>
      </c>
      <c r="J71" s="7">
        <v>20.7</v>
      </c>
      <c r="K71" s="7">
        <v>24.7</v>
      </c>
      <c r="L71" s="7">
        <v>28</v>
      </c>
      <c r="M71" s="7">
        <v>28.6</v>
      </c>
      <c r="N71" s="7">
        <v>36.4</v>
      </c>
    </row>
    <row r="72" spans="1:14" x14ac:dyDescent="0.3">
      <c r="A72" s="21" t="s">
        <v>96</v>
      </c>
      <c r="B72" s="7">
        <v>1336</v>
      </c>
      <c r="C72" s="7">
        <v>0</v>
      </c>
      <c r="D72" s="7">
        <v>13</v>
      </c>
      <c r="E72" s="7">
        <v>80.2</v>
      </c>
      <c r="F72" s="7">
        <v>159.6</v>
      </c>
      <c r="G72" s="7">
        <v>258.5</v>
      </c>
      <c r="H72" s="7">
        <v>313.3</v>
      </c>
      <c r="I72" s="7">
        <v>452.4</v>
      </c>
      <c r="J72" s="7">
        <v>512.70000000000005</v>
      </c>
      <c r="K72" s="7">
        <v>599</v>
      </c>
      <c r="L72" s="7">
        <v>765.1</v>
      </c>
      <c r="M72" s="7">
        <v>885.5</v>
      </c>
      <c r="N72" s="7">
        <v>1229.0999999999999</v>
      </c>
    </row>
    <row r="73" spans="1:14" x14ac:dyDescent="0.3">
      <c r="A73" s="12" t="s">
        <v>97</v>
      </c>
      <c r="B73" s="7">
        <v>2</v>
      </c>
      <c r="C73" s="7">
        <v>0</v>
      </c>
      <c r="D73" s="7">
        <v>0</v>
      </c>
      <c r="E73" s="7">
        <v>0.2</v>
      </c>
      <c r="F73" s="7">
        <v>0.2</v>
      </c>
      <c r="G73" s="7">
        <v>0.2</v>
      </c>
      <c r="H73" s="7">
        <v>0.2</v>
      </c>
      <c r="I73" s="7">
        <v>0.2</v>
      </c>
      <c r="J73" s="7">
        <v>0.2</v>
      </c>
      <c r="K73" s="7">
        <v>0.2</v>
      </c>
      <c r="L73" s="7">
        <v>0.4</v>
      </c>
      <c r="M73" s="7">
        <v>0.4</v>
      </c>
      <c r="N73" s="7">
        <v>0.7</v>
      </c>
    </row>
    <row r="74" spans="1:14" x14ac:dyDescent="0.3">
      <c r="A74" s="13" t="s">
        <v>64</v>
      </c>
      <c r="B74" s="11">
        <v>0</v>
      </c>
      <c r="C74" s="11">
        <v>-3</v>
      </c>
      <c r="D74" s="11">
        <v>-4</v>
      </c>
      <c r="E74" s="11">
        <v>-12.6</v>
      </c>
      <c r="F74" s="11">
        <v>-11</v>
      </c>
      <c r="G74" s="11">
        <v>-14.6</v>
      </c>
      <c r="H74" s="11">
        <v>-8.3000000000000007</v>
      </c>
      <c r="I74" s="11">
        <v>-9.6999999999999993</v>
      </c>
      <c r="J74" s="11">
        <v>-14.8</v>
      </c>
      <c r="K74" s="11">
        <v>-8.4</v>
      </c>
      <c r="L74" s="11">
        <v>-5.8</v>
      </c>
      <c r="M74" s="11">
        <v>-6.7</v>
      </c>
      <c r="N74" s="11">
        <v>-0.4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7" spans="1:14" ht="18.75" x14ac:dyDescent="0.3">
      <c r="A77" s="15" t="s">
        <v>74</v>
      </c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75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08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221</v>
      </c>
      <c r="B83" s="4">
        <v>0</v>
      </c>
      <c r="C83" s="4">
        <v>100</v>
      </c>
      <c r="D83" s="4">
        <v>-285</v>
      </c>
      <c r="E83" s="4">
        <v>-20</v>
      </c>
      <c r="F83" s="4">
        <v>-142.69999999999999</v>
      </c>
      <c r="G83" s="4">
        <v>-484.2</v>
      </c>
      <c r="H83" s="4">
        <v>-276.8</v>
      </c>
      <c r="I83" s="4">
        <v>194</v>
      </c>
      <c r="J83" s="4">
        <v>-291.89999999999998</v>
      </c>
      <c r="K83" s="4">
        <v>-153.80000000000001</v>
      </c>
      <c r="L83" s="4">
        <v>-177</v>
      </c>
      <c r="M83" s="4">
        <v>-38.9</v>
      </c>
      <c r="N83" s="4">
        <v>-1215.0999999999999</v>
      </c>
    </row>
    <row r="84" spans="1:14" x14ac:dyDescent="0.3">
      <c r="A84" s="3" t="s">
        <v>222</v>
      </c>
      <c r="B84" s="4">
        <v>0</v>
      </c>
      <c r="C84" s="4">
        <v>13</v>
      </c>
      <c r="D84" s="4">
        <v>529</v>
      </c>
      <c r="E84" s="4">
        <v>-41</v>
      </c>
      <c r="F84" s="4">
        <v>305.39999999999998</v>
      </c>
      <c r="G84" s="4">
        <v>-897.2</v>
      </c>
      <c r="H84" s="4">
        <v>40.5</v>
      </c>
      <c r="I84" s="4">
        <v>-292.8</v>
      </c>
      <c r="J84" s="4">
        <v>-26.1</v>
      </c>
      <c r="K84" s="4">
        <v>665</v>
      </c>
      <c r="L84" s="4">
        <v>-268.10000000000002</v>
      </c>
      <c r="M84" s="4">
        <v>-240.8</v>
      </c>
      <c r="N84" s="4">
        <v>1267.5999999999999</v>
      </c>
    </row>
    <row r="85" spans="1:14" ht="18" x14ac:dyDescent="0.3">
      <c r="A85" s="12" t="s">
        <v>223</v>
      </c>
      <c r="B85" s="7">
        <v>0</v>
      </c>
      <c r="C85" s="7">
        <v>-369</v>
      </c>
      <c r="D85" s="7">
        <v>377</v>
      </c>
      <c r="E85" s="7">
        <v>445</v>
      </c>
      <c r="F85" s="7">
        <v>-586.29999999999995</v>
      </c>
      <c r="G85" s="7">
        <v>334.7</v>
      </c>
      <c r="H85" s="7">
        <v>400.7</v>
      </c>
      <c r="I85" s="7">
        <v>251.7</v>
      </c>
      <c r="J85" s="7">
        <v>366</v>
      </c>
      <c r="K85" s="7">
        <v>367.8</v>
      </c>
      <c r="L85" s="7">
        <v>-676.4</v>
      </c>
      <c r="M85" s="7">
        <v>395</v>
      </c>
      <c r="N85" s="7">
        <v>323.10000000000002</v>
      </c>
    </row>
    <row r="86" spans="1:14" ht="18" x14ac:dyDescent="0.3">
      <c r="A86" s="12" t="s">
        <v>224</v>
      </c>
      <c r="B86" s="7">
        <v>0</v>
      </c>
      <c r="C86" s="7">
        <v>382</v>
      </c>
      <c r="D86" s="7">
        <v>152</v>
      </c>
      <c r="E86" s="7">
        <v>-486</v>
      </c>
      <c r="F86" s="7">
        <v>891.7</v>
      </c>
      <c r="G86" s="7">
        <v>-1231.9000000000001</v>
      </c>
      <c r="H86" s="7">
        <v>-360.2</v>
      </c>
      <c r="I86" s="7">
        <v>-544.5</v>
      </c>
      <c r="J86" s="7">
        <v>-392.1</v>
      </c>
      <c r="K86" s="7">
        <v>297.2</v>
      </c>
      <c r="L86" s="7">
        <v>408.3</v>
      </c>
      <c r="M86" s="7">
        <v>-635.79999999999995</v>
      </c>
      <c r="N86" s="7">
        <v>644.5</v>
      </c>
    </row>
    <row r="87" spans="1:14" x14ac:dyDescent="0.3">
      <c r="A87" s="3" t="s">
        <v>225</v>
      </c>
      <c r="B87" s="4">
        <v>0</v>
      </c>
      <c r="C87" s="4">
        <v>-113</v>
      </c>
      <c r="D87" s="4">
        <v>-244</v>
      </c>
      <c r="E87" s="4">
        <v>61</v>
      </c>
      <c r="F87" s="4">
        <v>-162.69999999999999</v>
      </c>
      <c r="G87" s="4">
        <v>1381.4</v>
      </c>
      <c r="H87" s="4">
        <v>236.3</v>
      </c>
      <c r="I87" s="4">
        <v>98.8</v>
      </c>
      <c r="J87" s="4">
        <v>318</v>
      </c>
      <c r="K87" s="4">
        <v>-511.2</v>
      </c>
      <c r="L87" s="4">
        <v>445.1</v>
      </c>
      <c r="M87" s="4">
        <v>279.7</v>
      </c>
      <c r="N87" s="4">
        <v>-52.5</v>
      </c>
    </row>
    <row r="88" spans="1:14" x14ac:dyDescent="0.3">
      <c r="A88" s="3" t="s">
        <v>66</v>
      </c>
      <c r="B88" s="4">
        <v>-1009.4</v>
      </c>
      <c r="C88" s="4">
        <v>100</v>
      </c>
      <c r="D88" s="4">
        <v>-185</v>
      </c>
      <c r="E88" s="4">
        <v>-205</v>
      </c>
      <c r="F88" s="4">
        <v>-347.4</v>
      </c>
      <c r="G88" s="4">
        <v>-831.6</v>
      </c>
      <c r="H88" s="4">
        <v>-1108.4000000000001</v>
      </c>
      <c r="I88" s="4">
        <v>-914.4</v>
      </c>
      <c r="J88" s="4">
        <v>-1206.3</v>
      </c>
      <c r="K88" s="4">
        <v>-1360.2</v>
      </c>
      <c r="L88" s="4">
        <v>-1537.2</v>
      </c>
      <c r="M88" s="4">
        <v>-1576.1</v>
      </c>
      <c r="N88" s="4">
        <v>-2791.2</v>
      </c>
    </row>
    <row r="89" spans="1:14" x14ac:dyDescent="0.3">
      <c r="A89" s="3" t="s">
        <v>67</v>
      </c>
      <c r="B89" s="4">
        <v>1009.4</v>
      </c>
      <c r="C89" s="4">
        <v>13</v>
      </c>
      <c r="D89" s="4">
        <v>542</v>
      </c>
      <c r="E89" s="4">
        <v>501</v>
      </c>
      <c r="F89" s="4">
        <v>806.5</v>
      </c>
      <c r="G89" s="4">
        <v>-90.8</v>
      </c>
      <c r="H89" s="4">
        <v>-50.3</v>
      </c>
      <c r="I89" s="4">
        <v>-343.1</v>
      </c>
      <c r="J89" s="4">
        <v>-369.1</v>
      </c>
      <c r="K89" s="4">
        <v>386</v>
      </c>
      <c r="L89" s="4">
        <v>-117.9</v>
      </c>
      <c r="M89" s="4">
        <v>-122.9</v>
      </c>
      <c r="N89" s="4">
        <v>1144.7</v>
      </c>
    </row>
    <row r="90" spans="1:14" x14ac:dyDescent="0.3">
      <c r="A90" s="12" t="s">
        <v>68</v>
      </c>
      <c r="B90" s="7">
        <v>0</v>
      </c>
      <c r="C90" s="7">
        <v>-369</v>
      </c>
      <c r="D90" s="7">
        <v>7</v>
      </c>
      <c r="E90" s="7">
        <v>452</v>
      </c>
      <c r="F90" s="7">
        <v>-134.19999999999999</v>
      </c>
      <c r="G90" s="7">
        <v>200.4</v>
      </c>
      <c r="H90" s="7">
        <v>601.1</v>
      </c>
      <c r="I90" s="7">
        <v>852.8</v>
      </c>
      <c r="J90" s="7">
        <v>1218.8</v>
      </c>
      <c r="K90" s="7">
        <v>1586.7</v>
      </c>
      <c r="L90" s="7">
        <v>-910.3</v>
      </c>
      <c r="M90" s="7">
        <v>1305.3</v>
      </c>
      <c r="N90" s="7">
        <v>1628.3</v>
      </c>
    </row>
    <row r="91" spans="1:14" x14ac:dyDescent="0.3">
      <c r="A91" s="12" t="s">
        <v>69</v>
      </c>
      <c r="B91" s="7">
        <v>0</v>
      </c>
      <c r="C91" s="7">
        <v>382</v>
      </c>
      <c r="D91" s="7">
        <v>535</v>
      </c>
      <c r="E91" s="7">
        <v>49</v>
      </c>
      <c r="F91" s="7">
        <v>940.7</v>
      </c>
      <c r="G91" s="7">
        <v>-291.2</v>
      </c>
      <c r="H91" s="7">
        <v>-651.4</v>
      </c>
      <c r="I91" s="7">
        <v>-1195.9000000000001</v>
      </c>
      <c r="J91" s="7">
        <v>-1587.9</v>
      </c>
      <c r="K91" s="7">
        <v>-1200.7</v>
      </c>
      <c r="L91" s="7">
        <v>792.4</v>
      </c>
      <c r="M91" s="7">
        <v>-1428.2</v>
      </c>
      <c r="N91" s="7">
        <v>-483.6</v>
      </c>
    </row>
    <row r="92" spans="1:14" x14ac:dyDescent="0.3">
      <c r="A92" s="13" t="s">
        <v>70</v>
      </c>
      <c r="B92" s="14">
        <v>0</v>
      </c>
      <c r="C92" s="14">
        <v>-113</v>
      </c>
      <c r="D92" s="14">
        <v>-357</v>
      </c>
      <c r="E92" s="11">
        <v>-296</v>
      </c>
      <c r="F92" s="11">
        <v>-459.1</v>
      </c>
      <c r="G92" s="11">
        <v>922.4</v>
      </c>
      <c r="H92" s="11">
        <v>1158.7</v>
      </c>
      <c r="I92" s="11">
        <v>1257.5</v>
      </c>
      <c r="J92" s="11">
        <v>1575.4</v>
      </c>
      <c r="K92" s="11">
        <v>974.2</v>
      </c>
      <c r="L92" s="11">
        <v>-1419.3</v>
      </c>
      <c r="M92" s="11">
        <v>1699</v>
      </c>
      <c r="N92" s="11">
        <v>1646.5</v>
      </c>
    </row>
    <row r="93" spans="1:14" ht="18" x14ac:dyDescent="0.3">
      <c r="A93" s="38" t="s">
        <v>226</v>
      </c>
    </row>
    <row r="94" spans="1:14" x14ac:dyDescent="0.3">
      <c r="A94" t="s">
        <v>90</v>
      </c>
    </row>
  </sheetData>
  <mergeCells count="9">
    <mergeCell ref="A81:A82"/>
    <mergeCell ref="B81:B82"/>
    <mergeCell ref="C81:N81"/>
    <mergeCell ref="A5:A6"/>
    <mergeCell ref="B5:B6"/>
    <mergeCell ref="C5:N5"/>
    <mergeCell ref="A52:A53"/>
    <mergeCell ref="B52:B53"/>
    <mergeCell ref="C52:N52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7" max="16383" man="1"/>
    <brk id="7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94"/>
  <sheetViews>
    <sheetView topLeftCell="A64" zoomScaleNormal="100" workbookViewId="0">
      <selection sqref="A1:N94"/>
    </sheetView>
  </sheetViews>
  <sheetFormatPr defaultRowHeight="16.5" x14ac:dyDescent="0.3"/>
  <cols>
    <col min="1" max="1" width="62" customWidth="1"/>
    <col min="2" max="2" width="14.140625" bestFit="1" customWidth="1"/>
    <col min="3" max="10" width="9.7109375" customWidth="1"/>
    <col min="11" max="11" width="10.7109375" customWidth="1"/>
    <col min="12" max="12" width="9.7109375" customWidth="1"/>
    <col min="13" max="13" width="10.7109375" customWidth="1"/>
    <col min="14" max="14" width="10.85546875" customWidth="1"/>
  </cols>
  <sheetData>
    <row r="1" spans="1:14" ht="18.75" x14ac:dyDescent="0.3">
      <c r="A1" s="15" t="s">
        <v>76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77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5" t="s">
        <v>14</v>
      </c>
    </row>
    <row r="7" spans="1:14" x14ac:dyDescent="0.3">
      <c r="A7" s="3" t="s">
        <v>217</v>
      </c>
      <c r="B7" s="4">
        <v>0</v>
      </c>
      <c r="C7" s="4">
        <v>799.8</v>
      </c>
      <c r="D7" s="4">
        <v>658.8</v>
      </c>
      <c r="E7" s="4">
        <v>1047.7</v>
      </c>
      <c r="F7" s="4">
        <v>711.6</v>
      </c>
      <c r="G7" s="4">
        <v>733.1</v>
      </c>
      <c r="H7" s="4">
        <v>917.2</v>
      </c>
      <c r="I7" s="4">
        <v>1157.0999999999999</v>
      </c>
      <c r="J7" s="4">
        <v>734</v>
      </c>
      <c r="K7" s="4">
        <v>769</v>
      </c>
      <c r="L7" s="4">
        <v>933.1</v>
      </c>
      <c r="M7" s="4">
        <v>1051</v>
      </c>
      <c r="N7" s="4">
        <v>1372.5</v>
      </c>
    </row>
    <row r="8" spans="1:14" x14ac:dyDescent="0.3">
      <c r="A8" s="3" t="s">
        <v>15</v>
      </c>
      <c r="B8" s="4">
        <v>11867</v>
      </c>
      <c r="C8" s="4">
        <v>800.3</v>
      </c>
      <c r="D8" s="4">
        <v>1461.4</v>
      </c>
      <c r="E8" s="4">
        <v>2511.5</v>
      </c>
      <c r="F8" s="4">
        <v>3224</v>
      </c>
      <c r="G8" s="4">
        <v>3958.5</v>
      </c>
      <c r="H8" s="4">
        <v>4877.1000000000004</v>
      </c>
      <c r="I8" s="4">
        <v>6035.1</v>
      </c>
      <c r="J8" s="4">
        <v>6769.9</v>
      </c>
      <c r="K8" s="4">
        <v>7540.3</v>
      </c>
      <c r="L8" s="4">
        <v>8474.5</v>
      </c>
      <c r="M8" s="4">
        <v>9526.9</v>
      </c>
      <c r="N8" s="4">
        <v>10900.9</v>
      </c>
    </row>
    <row r="9" spans="1:14" x14ac:dyDescent="0.3">
      <c r="A9" s="5" t="s">
        <v>16</v>
      </c>
      <c r="B9" s="4">
        <v>7999.4</v>
      </c>
      <c r="C9" s="4">
        <v>760.8</v>
      </c>
      <c r="D9" s="4">
        <v>1131.5999999999999</v>
      </c>
      <c r="E9" s="4">
        <v>2004.1</v>
      </c>
      <c r="F9" s="4">
        <v>2463.8000000000002</v>
      </c>
      <c r="G9" s="4">
        <v>2961.8</v>
      </c>
      <c r="H9" s="4">
        <v>3684.6</v>
      </c>
      <c r="I9" s="4">
        <v>4517.7</v>
      </c>
      <c r="J9" s="4">
        <v>5098.8</v>
      </c>
      <c r="K9" s="4">
        <v>5730</v>
      </c>
      <c r="L9" s="4">
        <v>6472.2</v>
      </c>
      <c r="M9" s="4">
        <v>7190.8</v>
      </c>
      <c r="N9" s="4">
        <v>7962.4</v>
      </c>
    </row>
    <row r="10" spans="1:14" x14ac:dyDescent="0.3">
      <c r="A10" s="5" t="s">
        <v>17</v>
      </c>
      <c r="B10" s="4">
        <v>1599</v>
      </c>
      <c r="C10" s="4">
        <v>67</v>
      </c>
      <c r="D10" s="4">
        <v>179.4</v>
      </c>
      <c r="E10" s="4">
        <v>583</v>
      </c>
      <c r="F10" s="4">
        <v>375.8</v>
      </c>
      <c r="G10" s="4">
        <v>363.2</v>
      </c>
      <c r="H10" s="4">
        <v>623.4</v>
      </c>
      <c r="I10" s="4">
        <v>782.5</v>
      </c>
      <c r="J10" s="4">
        <v>912.2</v>
      </c>
      <c r="K10" s="4">
        <v>1048.5</v>
      </c>
      <c r="L10" s="4">
        <v>1153.4000000000001</v>
      </c>
      <c r="M10" s="4">
        <v>1300.8</v>
      </c>
      <c r="N10" s="4">
        <v>1548.9</v>
      </c>
    </row>
    <row r="11" spans="1:14" x14ac:dyDescent="0.3">
      <c r="A11" s="6" t="s">
        <v>18</v>
      </c>
      <c r="B11" s="7">
        <v>148</v>
      </c>
      <c r="C11" s="7">
        <v>-25.6</v>
      </c>
      <c r="D11" s="7">
        <v>-49.2</v>
      </c>
      <c r="E11" s="7">
        <v>42.8</v>
      </c>
      <c r="F11" s="7">
        <v>-62.7</v>
      </c>
      <c r="G11" s="7">
        <v>-85.2</v>
      </c>
      <c r="H11" s="7">
        <v>20.2</v>
      </c>
      <c r="I11" s="7">
        <v>42.2</v>
      </c>
      <c r="J11" s="7">
        <v>40.1</v>
      </c>
      <c r="K11" s="7">
        <v>49.3</v>
      </c>
      <c r="L11" s="7">
        <v>62.2</v>
      </c>
      <c r="M11" s="7">
        <v>68.099999999999994</v>
      </c>
      <c r="N11" s="7">
        <v>139</v>
      </c>
    </row>
    <row r="12" spans="1:14" x14ac:dyDescent="0.3">
      <c r="A12" s="8" t="s">
        <v>89</v>
      </c>
      <c r="B12" s="7">
        <v>1425.2</v>
      </c>
      <c r="C12" s="7">
        <v>145.6</v>
      </c>
      <c r="D12" s="7">
        <v>257.39999999999998</v>
      </c>
      <c r="E12" s="7">
        <v>331.7</v>
      </c>
      <c r="F12" s="7">
        <v>410.5</v>
      </c>
      <c r="G12" s="7">
        <v>500.1</v>
      </c>
      <c r="H12" s="7">
        <v>611</v>
      </c>
      <c r="I12" s="7">
        <v>741.8</v>
      </c>
      <c r="J12" s="7">
        <v>864.7</v>
      </c>
      <c r="K12" s="7">
        <v>982.8</v>
      </c>
      <c r="L12" s="7">
        <v>1109.5999999999999</v>
      </c>
      <c r="M12" s="7">
        <v>1236.5999999999999</v>
      </c>
      <c r="N12" s="7">
        <v>1418.2</v>
      </c>
    </row>
    <row r="13" spans="1:14" x14ac:dyDescent="0.3">
      <c r="A13" s="8" t="s">
        <v>20</v>
      </c>
      <c r="B13" s="7">
        <v>49.3</v>
      </c>
      <c r="C13" s="7">
        <v>5.5</v>
      </c>
      <c r="D13" s="7">
        <v>161.30000000000001</v>
      </c>
      <c r="E13" s="7">
        <v>97.4</v>
      </c>
      <c r="F13" s="7">
        <v>63</v>
      </c>
      <c r="G13" s="7">
        <v>-7.2</v>
      </c>
      <c r="H13" s="7">
        <v>5.4</v>
      </c>
      <c r="I13" s="7">
        <v>12.3</v>
      </c>
      <c r="J13" s="7">
        <v>16.5</v>
      </c>
      <c r="K13" s="7">
        <v>26.7</v>
      </c>
      <c r="L13" s="7">
        <v>33.200000000000003</v>
      </c>
      <c r="M13" s="7">
        <v>37.200000000000003</v>
      </c>
      <c r="N13" s="7">
        <v>49.2</v>
      </c>
    </row>
    <row r="14" spans="1:14" x14ac:dyDescent="0.3">
      <c r="A14" s="8" t="s">
        <v>21</v>
      </c>
      <c r="B14" s="7">
        <v>-1326.6</v>
      </c>
      <c r="C14" s="7">
        <v>-176.7</v>
      </c>
      <c r="D14" s="7">
        <v>-318.5</v>
      </c>
      <c r="E14" s="7">
        <v>-386.3</v>
      </c>
      <c r="F14" s="7">
        <v>-536.20000000000005</v>
      </c>
      <c r="G14" s="7">
        <v>-578.1</v>
      </c>
      <c r="H14" s="7">
        <v>-596.20000000000005</v>
      </c>
      <c r="I14" s="7">
        <v>-711.9</v>
      </c>
      <c r="J14" s="7">
        <v>-841.1</v>
      </c>
      <c r="K14" s="7">
        <v>-960.3</v>
      </c>
      <c r="L14" s="7">
        <v>-1080.5999999999999</v>
      </c>
      <c r="M14" s="7">
        <v>-1205.5999999999999</v>
      </c>
      <c r="N14" s="7">
        <v>-1328.5</v>
      </c>
    </row>
    <row r="15" spans="1:14" x14ac:dyDescent="0.3">
      <c r="A15" s="6" t="s">
        <v>22</v>
      </c>
      <c r="B15" s="7">
        <v>1316.4</v>
      </c>
      <c r="C15" s="7">
        <v>59.7</v>
      </c>
      <c r="D15" s="7">
        <v>187.1</v>
      </c>
      <c r="E15" s="7">
        <v>491.2</v>
      </c>
      <c r="F15" s="7">
        <v>377.5</v>
      </c>
      <c r="G15" s="7">
        <v>380.3</v>
      </c>
      <c r="H15" s="7">
        <v>524</v>
      </c>
      <c r="I15" s="7">
        <v>636.1</v>
      </c>
      <c r="J15" s="7">
        <v>760.6</v>
      </c>
      <c r="K15" s="7">
        <v>876.4</v>
      </c>
      <c r="L15" s="7">
        <v>960.4</v>
      </c>
      <c r="M15" s="7">
        <v>1092.8</v>
      </c>
      <c r="N15" s="7">
        <v>1257.5</v>
      </c>
    </row>
    <row r="16" spans="1:14" x14ac:dyDescent="0.3">
      <c r="A16" s="6" t="s">
        <v>23</v>
      </c>
      <c r="B16" s="7">
        <v>134.69999999999999</v>
      </c>
      <c r="C16" s="7">
        <v>32.9</v>
      </c>
      <c r="D16" s="7">
        <v>41.5</v>
      </c>
      <c r="E16" s="7">
        <v>49</v>
      </c>
      <c r="F16" s="7">
        <v>61</v>
      </c>
      <c r="G16" s="7">
        <v>68.099999999999994</v>
      </c>
      <c r="H16" s="7">
        <v>79.3</v>
      </c>
      <c r="I16" s="7">
        <v>104.2</v>
      </c>
      <c r="J16" s="7">
        <v>111.6</v>
      </c>
      <c r="K16" s="7">
        <v>122.8</v>
      </c>
      <c r="L16" s="7">
        <v>130.9</v>
      </c>
      <c r="M16" s="7">
        <v>139.9</v>
      </c>
      <c r="N16" s="7">
        <v>152.30000000000001</v>
      </c>
    </row>
    <row r="17" spans="1:14" x14ac:dyDescent="0.3">
      <c r="A17" s="5" t="s">
        <v>24</v>
      </c>
      <c r="B17" s="4">
        <v>6345.8</v>
      </c>
      <c r="C17" s="4">
        <v>691.6</v>
      </c>
      <c r="D17" s="4">
        <v>947.8</v>
      </c>
      <c r="E17" s="4">
        <v>1414.4</v>
      </c>
      <c r="F17" s="4">
        <v>2078.9</v>
      </c>
      <c r="G17" s="4">
        <v>2586.3000000000002</v>
      </c>
      <c r="H17" s="4">
        <v>3046.1</v>
      </c>
      <c r="I17" s="4">
        <v>3717.1</v>
      </c>
      <c r="J17" s="4">
        <v>4165.2</v>
      </c>
      <c r="K17" s="4">
        <v>4656.6000000000004</v>
      </c>
      <c r="L17" s="4">
        <v>5290.1</v>
      </c>
      <c r="M17" s="4">
        <v>5857.1</v>
      </c>
      <c r="N17" s="4">
        <v>6376.5</v>
      </c>
    </row>
    <row r="18" spans="1:14" x14ac:dyDescent="0.3">
      <c r="A18" s="6" t="s">
        <v>25</v>
      </c>
      <c r="B18" s="7">
        <v>4394.8999999999996</v>
      </c>
      <c r="C18" s="7">
        <v>509.7</v>
      </c>
      <c r="D18" s="7">
        <v>634.70000000000005</v>
      </c>
      <c r="E18" s="7">
        <v>915.8</v>
      </c>
      <c r="F18" s="7">
        <v>1426.7</v>
      </c>
      <c r="G18" s="7">
        <v>1792</v>
      </c>
      <c r="H18" s="7">
        <v>2102.1</v>
      </c>
      <c r="I18" s="7">
        <v>2612.3000000000002</v>
      </c>
      <c r="J18" s="7">
        <v>2887.7</v>
      </c>
      <c r="K18" s="7">
        <v>3206.1</v>
      </c>
      <c r="L18" s="7">
        <v>3676.7</v>
      </c>
      <c r="M18" s="7">
        <v>4077.7</v>
      </c>
      <c r="N18" s="7">
        <v>4431.5</v>
      </c>
    </row>
    <row r="19" spans="1:14" x14ac:dyDescent="0.3">
      <c r="A19" s="6" t="s">
        <v>26</v>
      </c>
      <c r="B19" s="7">
        <v>1950.8</v>
      </c>
      <c r="C19" s="7">
        <v>181.9</v>
      </c>
      <c r="D19" s="7">
        <v>312.7</v>
      </c>
      <c r="E19" s="7">
        <v>498.5</v>
      </c>
      <c r="F19" s="7">
        <v>652.20000000000005</v>
      </c>
      <c r="G19" s="7">
        <v>794.3</v>
      </c>
      <c r="H19" s="7">
        <v>943.9</v>
      </c>
      <c r="I19" s="7">
        <v>1104.7</v>
      </c>
      <c r="J19" s="7">
        <v>1277.5</v>
      </c>
      <c r="K19" s="7">
        <v>1450.4</v>
      </c>
      <c r="L19" s="7">
        <v>1613.4</v>
      </c>
      <c r="M19" s="7">
        <v>1779.3</v>
      </c>
      <c r="N19" s="7">
        <v>1945</v>
      </c>
    </row>
    <row r="20" spans="1:14" x14ac:dyDescent="0.3">
      <c r="A20" s="8" t="s">
        <v>27</v>
      </c>
      <c r="B20" s="7">
        <v>1028.4000000000001</v>
      </c>
      <c r="C20" s="7">
        <v>87.4</v>
      </c>
      <c r="D20" s="7">
        <v>151.80000000000001</v>
      </c>
      <c r="E20" s="7">
        <v>223.7</v>
      </c>
      <c r="F20" s="7">
        <v>310.7</v>
      </c>
      <c r="G20" s="7">
        <v>394.7</v>
      </c>
      <c r="H20" s="7">
        <v>480.4</v>
      </c>
      <c r="I20" s="7">
        <v>569.5</v>
      </c>
      <c r="J20" s="7">
        <v>663.9</v>
      </c>
      <c r="K20" s="7">
        <v>758.3</v>
      </c>
      <c r="L20" s="7">
        <v>849.3</v>
      </c>
      <c r="M20" s="7">
        <v>944.7</v>
      </c>
      <c r="N20" s="7">
        <v>1032.5</v>
      </c>
    </row>
    <row r="21" spans="1:14" x14ac:dyDescent="0.3">
      <c r="A21" s="8" t="s">
        <v>28</v>
      </c>
      <c r="B21" s="7">
        <v>211.7</v>
      </c>
      <c r="C21" s="7">
        <v>31.3</v>
      </c>
      <c r="D21" s="7">
        <v>57.6</v>
      </c>
      <c r="E21" s="7">
        <v>123.8</v>
      </c>
      <c r="F21" s="7">
        <v>126.9</v>
      </c>
      <c r="G21" s="7">
        <v>130.1</v>
      </c>
      <c r="H21" s="7">
        <v>134.6</v>
      </c>
      <c r="I21" s="7">
        <v>141.30000000000001</v>
      </c>
      <c r="J21" s="7">
        <v>149.19999999999999</v>
      </c>
      <c r="K21" s="7">
        <v>160</v>
      </c>
      <c r="L21" s="7">
        <v>172.9</v>
      </c>
      <c r="M21" s="7">
        <v>187.2</v>
      </c>
      <c r="N21" s="7">
        <v>205.7</v>
      </c>
    </row>
    <row r="22" spans="1:14" x14ac:dyDescent="0.3">
      <c r="A22" s="8" t="s">
        <v>29</v>
      </c>
      <c r="B22" s="7">
        <v>55.6</v>
      </c>
      <c r="C22" s="7">
        <v>4.2</v>
      </c>
      <c r="D22" s="7">
        <v>7.1</v>
      </c>
      <c r="E22" s="7">
        <v>10.3</v>
      </c>
      <c r="F22" s="7">
        <v>15</v>
      </c>
      <c r="G22" s="7">
        <v>19.399999999999999</v>
      </c>
      <c r="H22" s="7">
        <v>24.3</v>
      </c>
      <c r="I22" s="7">
        <v>30.4</v>
      </c>
      <c r="J22" s="7">
        <v>37.9</v>
      </c>
      <c r="K22" s="7">
        <v>44.1</v>
      </c>
      <c r="L22" s="7">
        <v>48.1</v>
      </c>
      <c r="M22" s="7">
        <v>51.8</v>
      </c>
      <c r="N22" s="7">
        <v>55.9</v>
      </c>
    </row>
    <row r="23" spans="1:14" x14ac:dyDescent="0.3">
      <c r="A23" s="8" t="s">
        <v>30</v>
      </c>
      <c r="B23" s="7">
        <v>4</v>
      </c>
      <c r="C23" s="7">
        <v>1.2</v>
      </c>
      <c r="D23" s="7">
        <v>1.3</v>
      </c>
      <c r="E23" s="7">
        <v>1.4</v>
      </c>
      <c r="F23" s="7">
        <v>1.7</v>
      </c>
      <c r="G23" s="7">
        <v>1.8</v>
      </c>
      <c r="H23" s="7">
        <v>2</v>
      </c>
      <c r="I23" s="7">
        <v>2.2000000000000002</v>
      </c>
      <c r="J23" s="7">
        <v>2.4</v>
      </c>
      <c r="K23" s="7">
        <v>2.7</v>
      </c>
      <c r="L23" s="7">
        <v>3.1</v>
      </c>
      <c r="M23" s="7">
        <v>3.4</v>
      </c>
      <c r="N23" s="7">
        <v>4.2</v>
      </c>
    </row>
    <row r="24" spans="1:14" x14ac:dyDescent="0.3">
      <c r="A24" s="8" t="s">
        <v>31</v>
      </c>
      <c r="B24" s="7">
        <v>614.4</v>
      </c>
      <c r="C24" s="7">
        <v>55.5</v>
      </c>
      <c r="D24" s="7">
        <v>87.8</v>
      </c>
      <c r="E24" s="7">
        <v>127.5</v>
      </c>
      <c r="F24" s="7">
        <v>182.2</v>
      </c>
      <c r="G24" s="7">
        <v>229.5</v>
      </c>
      <c r="H24" s="7">
        <v>281.5</v>
      </c>
      <c r="I24" s="7">
        <v>338.2</v>
      </c>
      <c r="J24" s="7">
        <v>398.7</v>
      </c>
      <c r="K24" s="7">
        <v>457.7</v>
      </c>
      <c r="L24" s="7">
        <v>509.9</v>
      </c>
      <c r="M24" s="7">
        <v>559.20000000000005</v>
      </c>
      <c r="N24" s="7">
        <v>610.1</v>
      </c>
    </row>
    <row r="25" spans="1:14" x14ac:dyDescent="0.3">
      <c r="A25" s="8" t="s">
        <v>82</v>
      </c>
      <c r="B25" s="7">
        <v>14.1</v>
      </c>
      <c r="C25" s="7">
        <v>0.6</v>
      </c>
      <c r="D25" s="7">
        <v>1.9</v>
      </c>
      <c r="E25" s="7">
        <v>3.3</v>
      </c>
      <c r="F25" s="7">
        <v>4.5999999999999996</v>
      </c>
      <c r="G25" s="7">
        <v>5.8</v>
      </c>
      <c r="H25" s="7">
        <v>7</v>
      </c>
      <c r="I25" s="7">
        <v>8.3000000000000007</v>
      </c>
      <c r="J25" s="7">
        <v>9.6</v>
      </c>
      <c r="K25" s="7">
        <v>10.9</v>
      </c>
      <c r="L25" s="7">
        <v>12.3</v>
      </c>
      <c r="M25" s="7">
        <v>13.1</v>
      </c>
      <c r="N25" s="7">
        <v>14.6</v>
      </c>
    </row>
    <row r="26" spans="1:14" x14ac:dyDescent="0.3">
      <c r="A26" s="8" t="s">
        <v>83</v>
      </c>
      <c r="B26" s="7">
        <v>0.8</v>
      </c>
      <c r="C26" s="7">
        <v>0.1</v>
      </c>
      <c r="D26" s="7">
        <v>0.2</v>
      </c>
      <c r="E26" s="7">
        <v>0.3</v>
      </c>
      <c r="F26" s="7">
        <v>0.3</v>
      </c>
      <c r="G26" s="7">
        <v>0.4</v>
      </c>
      <c r="H26" s="7">
        <v>0.4</v>
      </c>
      <c r="I26" s="7">
        <v>0.5</v>
      </c>
      <c r="J26" s="7">
        <v>0.5</v>
      </c>
      <c r="K26" s="7">
        <v>0.5</v>
      </c>
      <c r="L26" s="7">
        <v>0.6</v>
      </c>
      <c r="M26" s="7">
        <v>0.6</v>
      </c>
      <c r="N26" s="7">
        <v>0.7</v>
      </c>
    </row>
    <row r="27" spans="1:14" x14ac:dyDescent="0.3">
      <c r="A27" s="8" t="s">
        <v>84</v>
      </c>
      <c r="B27" s="7">
        <v>21.8</v>
      </c>
      <c r="C27" s="7">
        <v>1.6</v>
      </c>
      <c r="D27" s="7">
        <v>5</v>
      </c>
      <c r="E27" s="7">
        <v>8.1999999999999993</v>
      </c>
      <c r="F27" s="7">
        <v>10.8</v>
      </c>
      <c r="G27" s="7">
        <v>12.6</v>
      </c>
      <c r="H27" s="7">
        <v>13.7</v>
      </c>
      <c r="I27" s="7">
        <v>14.3</v>
      </c>
      <c r="J27" s="7">
        <v>15.3</v>
      </c>
      <c r="K27" s="7">
        <v>16.2</v>
      </c>
      <c r="L27" s="7">
        <v>17.3</v>
      </c>
      <c r="M27" s="7">
        <v>19.3</v>
      </c>
      <c r="N27" s="7">
        <v>21.3</v>
      </c>
    </row>
    <row r="28" spans="1:14" x14ac:dyDescent="0.3">
      <c r="A28" s="6" t="s">
        <v>32</v>
      </c>
      <c r="B28" s="19">
        <v>0.1</v>
      </c>
      <c r="C28" s="7">
        <v>0</v>
      </c>
      <c r="D28" s="7">
        <v>0.4</v>
      </c>
      <c r="E28" s="7">
        <v>0.1</v>
      </c>
      <c r="F28" s="7">
        <v>0</v>
      </c>
      <c r="G28" s="7">
        <v>0.1</v>
      </c>
      <c r="H28" s="7">
        <v>0.1</v>
      </c>
      <c r="I28" s="7">
        <v>0.1</v>
      </c>
      <c r="J28" s="7">
        <v>0</v>
      </c>
      <c r="K28" s="7">
        <v>0.1</v>
      </c>
      <c r="L28" s="7">
        <v>0</v>
      </c>
      <c r="M28" s="7">
        <v>0</v>
      </c>
      <c r="N28" s="7">
        <v>0</v>
      </c>
    </row>
    <row r="29" spans="1:14" x14ac:dyDescent="0.3">
      <c r="A29" s="5" t="s">
        <v>33</v>
      </c>
      <c r="B29" s="4">
        <v>32.5</v>
      </c>
      <c r="C29" s="4">
        <v>2.1</v>
      </c>
      <c r="D29" s="4">
        <v>4.2</v>
      </c>
      <c r="E29" s="4">
        <v>6.3</v>
      </c>
      <c r="F29" s="4">
        <v>8.6</v>
      </c>
      <c r="G29" s="4">
        <v>11.5</v>
      </c>
      <c r="H29" s="4">
        <v>14.2</v>
      </c>
      <c r="I29" s="4">
        <v>17.100000000000001</v>
      </c>
      <c r="J29" s="4">
        <v>20.100000000000001</v>
      </c>
      <c r="K29" s="4">
        <v>23.7</v>
      </c>
      <c r="L29" s="4">
        <v>27.4</v>
      </c>
      <c r="M29" s="4">
        <v>31.5</v>
      </c>
      <c r="N29" s="4">
        <v>35.4</v>
      </c>
    </row>
    <row r="30" spans="1:14" x14ac:dyDescent="0.3">
      <c r="A30" s="5" t="s">
        <v>85</v>
      </c>
      <c r="B30" s="4">
        <v>22.2</v>
      </c>
      <c r="C30" s="4">
        <v>0</v>
      </c>
      <c r="D30" s="4">
        <v>0.1</v>
      </c>
      <c r="E30" s="4">
        <v>0.2</v>
      </c>
      <c r="F30" s="4">
        <v>0.3</v>
      </c>
      <c r="G30" s="4">
        <v>0.4</v>
      </c>
      <c r="H30" s="4">
        <v>0.4</v>
      </c>
      <c r="I30" s="4">
        <v>0.5</v>
      </c>
      <c r="J30" s="4">
        <v>0.6</v>
      </c>
      <c r="K30" s="4">
        <v>0.7</v>
      </c>
      <c r="L30" s="4">
        <v>0.7</v>
      </c>
      <c r="M30" s="4">
        <v>0.8</v>
      </c>
      <c r="N30" s="4">
        <v>0.9</v>
      </c>
    </row>
    <row r="31" spans="1:14" x14ac:dyDescent="0.3">
      <c r="A31" s="5" t="s">
        <v>86</v>
      </c>
      <c r="B31" s="4">
        <v>0</v>
      </c>
      <c r="C31" s="4">
        <v>0</v>
      </c>
      <c r="D31" s="4">
        <v>0.1</v>
      </c>
      <c r="E31" s="4">
        <v>0.2</v>
      </c>
      <c r="F31" s="4">
        <v>0.2</v>
      </c>
      <c r="G31" s="4">
        <v>0.4</v>
      </c>
      <c r="H31" s="4">
        <v>0.5</v>
      </c>
      <c r="I31" s="4">
        <v>0.5</v>
      </c>
      <c r="J31" s="4">
        <v>0.5</v>
      </c>
      <c r="K31" s="4">
        <v>0.6</v>
      </c>
      <c r="L31" s="4">
        <v>0.6</v>
      </c>
      <c r="M31" s="4">
        <v>0.7</v>
      </c>
      <c r="N31" s="4">
        <v>0.7</v>
      </c>
    </row>
    <row r="32" spans="1:14" x14ac:dyDescent="0.3">
      <c r="A32" s="5" t="s">
        <v>35</v>
      </c>
      <c r="B32" s="4">
        <v>583.20000000000005</v>
      </c>
      <c r="C32" s="4">
        <v>38.6</v>
      </c>
      <c r="D32" s="4">
        <v>89.6</v>
      </c>
      <c r="E32" s="4">
        <v>127.7</v>
      </c>
      <c r="F32" s="4">
        <v>193.8</v>
      </c>
      <c r="G32" s="4">
        <v>292.89999999999998</v>
      </c>
      <c r="H32" s="4">
        <v>353.8</v>
      </c>
      <c r="I32" s="4">
        <v>419.4</v>
      </c>
      <c r="J32" s="4">
        <v>484.4</v>
      </c>
      <c r="K32" s="4">
        <v>530.1</v>
      </c>
      <c r="L32" s="4">
        <v>595.9</v>
      </c>
      <c r="M32" s="4">
        <v>642.9</v>
      </c>
      <c r="N32" s="4">
        <v>681.3</v>
      </c>
    </row>
    <row r="33" spans="1:14" x14ac:dyDescent="0.3">
      <c r="A33" s="5" t="s">
        <v>36</v>
      </c>
      <c r="B33" s="16">
        <v>62.7</v>
      </c>
      <c r="C33" s="4">
        <v>0.5</v>
      </c>
      <c r="D33" s="4">
        <v>1.2</v>
      </c>
      <c r="E33" s="4">
        <v>2.2999999999999998</v>
      </c>
      <c r="F33" s="4">
        <v>2.9</v>
      </c>
      <c r="G33" s="4">
        <v>26.1</v>
      </c>
      <c r="H33" s="4">
        <v>42.3</v>
      </c>
      <c r="I33" s="4">
        <v>66</v>
      </c>
      <c r="J33" s="4">
        <v>74.900000000000006</v>
      </c>
      <c r="K33" s="4">
        <v>75.7</v>
      </c>
      <c r="L33" s="4">
        <v>76.400000000000006</v>
      </c>
      <c r="M33" s="4">
        <v>76.900000000000006</v>
      </c>
      <c r="N33" s="4">
        <v>77.8</v>
      </c>
    </row>
    <row r="34" spans="1:14" x14ac:dyDescent="0.3">
      <c r="A34" s="9" t="s">
        <v>37</v>
      </c>
      <c r="B34" s="4">
        <v>273.60000000000002</v>
      </c>
      <c r="C34" s="4">
        <v>18.8</v>
      </c>
      <c r="D34" s="4">
        <v>39.4</v>
      </c>
      <c r="E34" s="4">
        <v>60.3</v>
      </c>
      <c r="F34" s="4">
        <v>88.6</v>
      </c>
      <c r="G34" s="4">
        <v>110.5</v>
      </c>
      <c r="H34" s="4">
        <v>134</v>
      </c>
      <c r="I34" s="4">
        <v>158</v>
      </c>
      <c r="J34" s="4">
        <v>179</v>
      </c>
      <c r="K34" s="4">
        <v>199.6</v>
      </c>
      <c r="L34" s="4">
        <v>220.4</v>
      </c>
      <c r="M34" s="4">
        <v>240.7</v>
      </c>
      <c r="N34" s="4">
        <v>262.3</v>
      </c>
    </row>
    <row r="35" spans="1:14" x14ac:dyDescent="0.3">
      <c r="A35" s="5" t="s">
        <v>38</v>
      </c>
      <c r="B35" s="4">
        <v>19.399999999999999</v>
      </c>
      <c r="C35" s="4">
        <v>0.5</v>
      </c>
      <c r="D35" s="4">
        <v>2.8</v>
      </c>
      <c r="E35" s="4">
        <v>5.3</v>
      </c>
      <c r="F35" s="4">
        <v>6.3</v>
      </c>
      <c r="G35" s="4">
        <v>7.6</v>
      </c>
      <c r="H35" s="4">
        <v>8.9</v>
      </c>
      <c r="I35" s="4">
        <v>9.9</v>
      </c>
      <c r="J35" s="4">
        <v>10.7</v>
      </c>
      <c r="K35" s="4">
        <v>12</v>
      </c>
      <c r="L35" s="4">
        <v>13.1</v>
      </c>
      <c r="M35" s="4">
        <v>14.6</v>
      </c>
      <c r="N35" s="4">
        <v>15.9</v>
      </c>
    </row>
    <row r="36" spans="1:14" x14ac:dyDescent="0.3">
      <c r="A36" s="5" t="s">
        <v>39</v>
      </c>
      <c r="B36" s="4">
        <v>71.8</v>
      </c>
      <c r="C36" s="4">
        <v>2</v>
      </c>
      <c r="D36" s="4">
        <v>8.6</v>
      </c>
      <c r="E36" s="4">
        <v>9.1</v>
      </c>
      <c r="F36" s="4">
        <v>14.7</v>
      </c>
      <c r="G36" s="4">
        <v>27.1</v>
      </c>
      <c r="H36" s="4">
        <v>33.5</v>
      </c>
      <c r="I36" s="4">
        <v>35.200000000000003</v>
      </c>
      <c r="J36" s="4">
        <v>45.7</v>
      </c>
      <c r="K36" s="4">
        <v>55.7</v>
      </c>
      <c r="L36" s="4">
        <v>59</v>
      </c>
      <c r="M36" s="4">
        <v>73.3</v>
      </c>
      <c r="N36" s="4">
        <v>78.400000000000006</v>
      </c>
    </row>
    <row r="37" spans="1:14" x14ac:dyDescent="0.3">
      <c r="A37" s="9" t="s">
        <v>40</v>
      </c>
      <c r="B37" s="4">
        <v>0.8</v>
      </c>
      <c r="C37" s="4">
        <v>0.2</v>
      </c>
      <c r="D37" s="4">
        <v>0.4</v>
      </c>
      <c r="E37" s="4">
        <v>0.5</v>
      </c>
      <c r="F37" s="4">
        <v>0.6</v>
      </c>
      <c r="G37" s="4">
        <v>0.6</v>
      </c>
      <c r="H37" s="4">
        <v>0.6</v>
      </c>
      <c r="I37" s="4">
        <v>0.6</v>
      </c>
      <c r="J37" s="4">
        <v>0.6</v>
      </c>
      <c r="K37" s="4">
        <v>0.6</v>
      </c>
      <c r="L37" s="4">
        <v>0.6</v>
      </c>
      <c r="M37" s="4">
        <v>0.6</v>
      </c>
      <c r="N37" s="4">
        <v>0.6</v>
      </c>
    </row>
    <row r="38" spans="1:14" x14ac:dyDescent="0.3">
      <c r="A38" s="5" t="s">
        <v>41</v>
      </c>
      <c r="B38" s="4">
        <v>154.80000000000001</v>
      </c>
      <c r="C38" s="4">
        <v>16.600000000000001</v>
      </c>
      <c r="D38" s="4">
        <v>37.200000000000003</v>
      </c>
      <c r="E38" s="4">
        <v>50.2</v>
      </c>
      <c r="F38" s="4">
        <v>80.7</v>
      </c>
      <c r="G38" s="4">
        <v>121</v>
      </c>
      <c r="H38" s="4">
        <v>134.5</v>
      </c>
      <c r="I38" s="4">
        <v>149.69999999999999</v>
      </c>
      <c r="J38" s="4">
        <v>173.5</v>
      </c>
      <c r="K38" s="4">
        <v>186.5</v>
      </c>
      <c r="L38" s="4">
        <v>226.4</v>
      </c>
      <c r="M38" s="4">
        <v>236.7</v>
      </c>
      <c r="N38" s="4">
        <v>246.2</v>
      </c>
    </row>
    <row r="39" spans="1:14" x14ac:dyDescent="0.3">
      <c r="A39" s="5" t="s">
        <v>42</v>
      </c>
      <c r="B39" s="4">
        <v>3284.3</v>
      </c>
      <c r="C39" s="4">
        <v>0.9</v>
      </c>
      <c r="D39" s="4">
        <v>240.2</v>
      </c>
      <c r="E39" s="4">
        <v>379.7</v>
      </c>
      <c r="F39" s="4">
        <v>566.4</v>
      </c>
      <c r="G39" s="4">
        <v>703.8</v>
      </c>
      <c r="H39" s="4">
        <v>838.7</v>
      </c>
      <c r="I39" s="4">
        <v>1098</v>
      </c>
      <c r="J39" s="4">
        <v>1186.9000000000001</v>
      </c>
      <c r="K39" s="4">
        <v>1280.0999999999999</v>
      </c>
      <c r="L39" s="4">
        <v>1406.5</v>
      </c>
      <c r="M39" s="4">
        <v>1693.2</v>
      </c>
      <c r="N39" s="4">
        <v>2257.1</v>
      </c>
    </row>
    <row r="40" spans="1:14" x14ac:dyDescent="0.3">
      <c r="A40" s="5" t="s">
        <v>87</v>
      </c>
      <c r="B40" s="16">
        <v>386.8</v>
      </c>
      <c r="C40" s="16">
        <v>0.3</v>
      </c>
      <c r="D40" s="16">
        <v>1.4</v>
      </c>
      <c r="E40" s="16">
        <v>2.7</v>
      </c>
      <c r="F40" s="16">
        <v>5.0999999999999996</v>
      </c>
      <c r="G40" s="16">
        <v>7.6</v>
      </c>
      <c r="H40" s="16">
        <v>10.3</v>
      </c>
      <c r="I40" s="16">
        <v>231.7</v>
      </c>
      <c r="J40" s="16">
        <v>232.4</v>
      </c>
      <c r="K40" s="16">
        <v>233.4</v>
      </c>
      <c r="L40" s="16">
        <v>248.7</v>
      </c>
      <c r="M40" s="16">
        <v>407.9</v>
      </c>
      <c r="N40" s="16">
        <v>580.5</v>
      </c>
    </row>
    <row r="41" spans="1:14" x14ac:dyDescent="0.3">
      <c r="A41" s="9" t="s">
        <v>88</v>
      </c>
      <c r="B41" s="16">
        <v>0</v>
      </c>
      <c r="C41" s="16">
        <v>0.5</v>
      </c>
      <c r="D41" s="16">
        <v>1.2</v>
      </c>
      <c r="E41" s="16">
        <v>1.8</v>
      </c>
      <c r="F41" s="16">
        <v>2.2999999999999998</v>
      </c>
      <c r="G41" s="16">
        <v>3.3</v>
      </c>
      <c r="H41" s="16">
        <v>4</v>
      </c>
      <c r="I41" s="16">
        <v>4.9000000000000004</v>
      </c>
      <c r="J41" s="16">
        <v>5.8</v>
      </c>
      <c r="K41" s="16">
        <v>7.6</v>
      </c>
      <c r="L41" s="16">
        <v>9.6999999999999993</v>
      </c>
      <c r="M41" s="16">
        <v>10.7</v>
      </c>
      <c r="N41" s="16">
        <v>13.2</v>
      </c>
    </row>
    <row r="42" spans="1:14" x14ac:dyDescent="0.3">
      <c r="A42" s="5" t="s">
        <v>91</v>
      </c>
      <c r="B42" s="16">
        <v>2897.5</v>
      </c>
      <c r="C42" s="16">
        <v>0.1</v>
      </c>
      <c r="D42" s="16">
        <v>237.6</v>
      </c>
      <c r="E42" s="16">
        <v>375.2</v>
      </c>
      <c r="F42" s="16">
        <v>559</v>
      </c>
      <c r="G42" s="16">
        <v>692.9</v>
      </c>
      <c r="H42" s="16">
        <v>824.4</v>
      </c>
      <c r="I42" s="16">
        <v>861.4</v>
      </c>
      <c r="J42" s="16">
        <v>948.6</v>
      </c>
      <c r="K42" s="16">
        <v>1039.2</v>
      </c>
      <c r="L42" s="16">
        <v>1139.0999999999999</v>
      </c>
      <c r="M42" s="16">
        <v>1274.7</v>
      </c>
      <c r="N42" s="16">
        <v>1663.4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" x14ac:dyDescent="0.3">
      <c r="A45" s="3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ht="18.75" x14ac:dyDescent="0.3">
      <c r="A46" s="15" t="s">
        <v>76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" t="s">
        <v>46</v>
      </c>
    </row>
    <row r="50" spans="1:14" x14ac:dyDescent="0.3">
      <c r="A50" s="105" t="s">
        <v>1</v>
      </c>
      <c r="B50" s="107" t="s">
        <v>77</v>
      </c>
      <c r="C50" s="109" t="s">
        <v>2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x14ac:dyDescent="0.3">
      <c r="A51" s="106"/>
      <c r="B51" s="108"/>
      <c r="C51" s="2" t="s">
        <v>3</v>
      </c>
      <c r="D51" s="2" t="s">
        <v>4</v>
      </c>
      <c r="E51" s="2" t="s">
        <v>5</v>
      </c>
      <c r="F51" s="2" t="s">
        <v>6</v>
      </c>
      <c r="G51" s="2" t="s">
        <v>7</v>
      </c>
      <c r="H51" s="2" t="s">
        <v>8</v>
      </c>
      <c r="I51" s="2" t="s">
        <v>9</v>
      </c>
      <c r="J51" s="2" t="s">
        <v>10</v>
      </c>
      <c r="K51" s="2" t="s">
        <v>11</v>
      </c>
      <c r="L51" s="2" t="s">
        <v>12</v>
      </c>
      <c r="M51" s="2" t="s">
        <v>13</v>
      </c>
      <c r="N51" s="2" t="s">
        <v>14</v>
      </c>
    </row>
    <row r="52" spans="1:14" x14ac:dyDescent="0.3">
      <c r="A52" s="3" t="s">
        <v>220</v>
      </c>
      <c r="B52" s="4">
        <v>0</v>
      </c>
      <c r="C52" s="4">
        <v>774.9</v>
      </c>
      <c r="D52" s="4">
        <v>1444.9</v>
      </c>
      <c r="E52" s="4">
        <v>1231.5</v>
      </c>
      <c r="F52" s="4">
        <v>1190.2</v>
      </c>
      <c r="G52" s="4">
        <v>1289.9000000000001</v>
      </c>
      <c r="H52" s="4">
        <v>1228.3</v>
      </c>
      <c r="I52" s="4">
        <v>1074.8</v>
      </c>
      <c r="J52" s="4">
        <v>1118.4000000000001</v>
      </c>
      <c r="K52" s="4">
        <v>1039.7</v>
      </c>
      <c r="L52" s="4">
        <v>1184.0999999999999</v>
      </c>
      <c r="M52" s="4">
        <v>1128.5</v>
      </c>
      <c r="N52" s="4">
        <v>2191.6999999999998</v>
      </c>
    </row>
    <row r="53" spans="1:14" x14ac:dyDescent="0.3">
      <c r="A53" s="23" t="s">
        <v>227</v>
      </c>
      <c r="B53" s="19">
        <v>0</v>
      </c>
      <c r="C53" s="19">
        <v>102.8</v>
      </c>
      <c r="D53" s="19">
        <v>236.6</v>
      </c>
      <c r="E53" s="19">
        <v>127.2</v>
      </c>
      <c r="F53" s="19">
        <v>98.8</v>
      </c>
      <c r="G53" s="19">
        <v>204.3</v>
      </c>
      <c r="H53" s="19">
        <v>13</v>
      </c>
      <c r="I53" s="19">
        <v>29.6</v>
      </c>
      <c r="J53" s="19">
        <v>23.4</v>
      </c>
      <c r="K53" s="19">
        <v>15.1</v>
      </c>
      <c r="L53" s="19">
        <v>5.2</v>
      </c>
      <c r="M53" s="19">
        <v>1.5</v>
      </c>
      <c r="N53" s="19">
        <v>6.7</v>
      </c>
    </row>
    <row r="54" spans="1:14" x14ac:dyDescent="0.3">
      <c r="A54" s="3" t="s">
        <v>228</v>
      </c>
      <c r="B54" s="4">
        <v>0</v>
      </c>
      <c r="C54" s="4">
        <v>2.1</v>
      </c>
      <c r="D54" s="4">
        <v>17</v>
      </c>
      <c r="E54" s="4">
        <v>19.399999999999999</v>
      </c>
      <c r="F54" s="4">
        <v>17.8</v>
      </c>
      <c r="G54" s="4">
        <v>41.2</v>
      </c>
      <c r="H54" s="4">
        <v>50.3</v>
      </c>
      <c r="I54" s="4">
        <v>50.9</v>
      </c>
      <c r="J54" s="4">
        <v>30.2</v>
      </c>
      <c r="K54" s="4">
        <v>17.2</v>
      </c>
      <c r="L54" s="4">
        <v>12.1</v>
      </c>
      <c r="M54" s="4">
        <v>60</v>
      </c>
      <c r="N54" s="4">
        <v>106</v>
      </c>
    </row>
    <row r="55" spans="1:14" x14ac:dyDescent="0.3">
      <c r="A55" s="3" t="s">
        <v>47</v>
      </c>
      <c r="B55" s="4">
        <v>16407</v>
      </c>
      <c r="C55" s="4">
        <v>777.5</v>
      </c>
      <c r="D55" s="4">
        <v>2241.6999999999998</v>
      </c>
      <c r="E55" s="4">
        <v>3495</v>
      </c>
      <c r="F55" s="4">
        <v>4704</v>
      </c>
      <c r="G55" s="4">
        <v>6036.3</v>
      </c>
      <c r="H55" s="4">
        <v>7316.3</v>
      </c>
      <c r="I55" s="4">
        <v>8443</v>
      </c>
      <c r="J55" s="4">
        <v>9592.5</v>
      </c>
      <c r="K55" s="4">
        <v>10650.7</v>
      </c>
      <c r="L55" s="4">
        <v>11847.9</v>
      </c>
      <c r="M55" s="4">
        <v>13037.9</v>
      </c>
      <c r="N55" s="4">
        <v>15337</v>
      </c>
    </row>
    <row r="56" spans="1:14" x14ac:dyDescent="0.3">
      <c r="A56" s="3" t="s">
        <v>48</v>
      </c>
      <c r="B56" s="4">
        <v>13977.3</v>
      </c>
      <c r="C56" s="4">
        <v>774.8</v>
      </c>
      <c r="D56" s="4">
        <v>2111</v>
      </c>
      <c r="E56" s="4">
        <v>3181.3</v>
      </c>
      <c r="F56" s="4">
        <v>4246.3</v>
      </c>
      <c r="G56" s="4">
        <v>5410.3</v>
      </c>
      <c r="H56" s="4">
        <v>6390</v>
      </c>
      <c r="I56" s="4">
        <v>7343.6</v>
      </c>
      <c r="J56" s="4">
        <v>8334.4</v>
      </c>
      <c r="K56" s="4">
        <v>9251.7000000000007</v>
      </c>
      <c r="L56" s="4">
        <v>10279</v>
      </c>
      <c r="M56" s="4">
        <v>11218.7</v>
      </c>
      <c r="N56" s="4">
        <v>12969.1</v>
      </c>
    </row>
    <row r="57" spans="1:14" x14ac:dyDescent="0.3">
      <c r="A57" s="22" t="s">
        <v>95</v>
      </c>
      <c r="B57" s="4">
        <v>1555.2</v>
      </c>
      <c r="C57" s="4">
        <v>3.1</v>
      </c>
      <c r="D57" s="4">
        <v>124</v>
      </c>
      <c r="E57" s="4">
        <v>247.1</v>
      </c>
      <c r="F57" s="4">
        <v>370.6</v>
      </c>
      <c r="G57" s="4">
        <v>510.2</v>
      </c>
      <c r="H57" s="4">
        <v>645.5</v>
      </c>
      <c r="I57" s="4">
        <v>777.4</v>
      </c>
      <c r="J57" s="4">
        <v>904.8</v>
      </c>
      <c r="K57" s="4">
        <v>1028.2</v>
      </c>
      <c r="L57" s="4">
        <v>1154.8</v>
      </c>
      <c r="M57" s="4">
        <v>1277.9000000000001</v>
      </c>
      <c r="N57" s="4">
        <v>1581.9</v>
      </c>
    </row>
    <row r="58" spans="1:14" x14ac:dyDescent="0.3">
      <c r="A58" s="3" t="s">
        <v>50</v>
      </c>
      <c r="B58" s="4">
        <v>513.20000000000005</v>
      </c>
      <c r="C58" s="4">
        <v>1</v>
      </c>
      <c r="D58" s="4">
        <v>40.799999999999997</v>
      </c>
      <c r="E58" s="4">
        <v>80.900000000000006</v>
      </c>
      <c r="F58" s="4">
        <v>121.3</v>
      </c>
      <c r="G58" s="4">
        <v>166.7</v>
      </c>
      <c r="H58" s="4">
        <v>209.4</v>
      </c>
      <c r="I58" s="4">
        <v>251.8</v>
      </c>
      <c r="J58" s="4">
        <v>293.39999999999998</v>
      </c>
      <c r="K58" s="4">
        <v>333.1</v>
      </c>
      <c r="L58" s="4">
        <v>374.1</v>
      </c>
      <c r="M58" s="4">
        <v>414.2</v>
      </c>
      <c r="N58" s="4">
        <v>510.6</v>
      </c>
    </row>
    <row r="59" spans="1:14" x14ac:dyDescent="0.3">
      <c r="A59" s="3" t="s">
        <v>51</v>
      </c>
      <c r="B59" s="4">
        <v>1741.8</v>
      </c>
      <c r="C59" s="4">
        <v>49.9</v>
      </c>
      <c r="D59" s="4">
        <v>151.30000000000001</v>
      </c>
      <c r="E59" s="4">
        <v>250.9</v>
      </c>
      <c r="F59" s="4">
        <v>344.4</v>
      </c>
      <c r="G59" s="4">
        <v>448</v>
      </c>
      <c r="H59" s="4">
        <v>548.23</v>
      </c>
      <c r="I59" s="4">
        <v>649.70000000000005</v>
      </c>
      <c r="J59" s="4">
        <v>731.7</v>
      </c>
      <c r="K59" s="4">
        <v>809.5</v>
      </c>
      <c r="L59" s="4">
        <v>923.5</v>
      </c>
      <c r="M59" s="4">
        <v>1027.0999999999999</v>
      </c>
      <c r="N59" s="4">
        <v>1321.5</v>
      </c>
    </row>
    <row r="60" spans="1:14" x14ac:dyDescent="0.3">
      <c r="A60" s="3" t="s">
        <v>52</v>
      </c>
      <c r="B60" s="4">
        <v>9022.9</v>
      </c>
      <c r="C60" s="4">
        <v>617.9</v>
      </c>
      <c r="D60" s="4">
        <v>1455.4</v>
      </c>
      <c r="E60" s="4">
        <v>2135.6999999999998</v>
      </c>
      <c r="F60" s="4">
        <v>2844.6</v>
      </c>
      <c r="G60" s="4">
        <v>3515.7</v>
      </c>
      <c r="H60" s="4">
        <v>4204.2</v>
      </c>
      <c r="I60" s="4">
        <v>4856.3999999999996</v>
      </c>
      <c r="J60" s="4">
        <v>5568.8</v>
      </c>
      <c r="K60" s="4">
        <v>6230.2</v>
      </c>
      <c r="L60" s="4">
        <v>6970.7</v>
      </c>
      <c r="M60" s="4">
        <v>7642.2</v>
      </c>
      <c r="N60" s="4">
        <v>8691</v>
      </c>
    </row>
    <row r="61" spans="1:14" x14ac:dyDescent="0.3">
      <c r="A61" s="12" t="s">
        <v>53</v>
      </c>
      <c r="B61" s="7">
        <v>3562</v>
      </c>
      <c r="C61" s="7">
        <v>185.3</v>
      </c>
      <c r="D61" s="7">
        <v>196.5</v>
      </c>
      <c r="E61" s="7">
        <v>789.3</v>
      </c>
      <c r="F61" s="7">
        <v>1128.2</v>
      </c>
      <c r="G61" s="7">
        <v>1414.5</v>
      </c>
      <c r="H61" s="7">
        <v>1709.8</v>
      </c>
      <c r="I61" s="7">
        <v>1977.1</v>
      </c>
      <c r="J61" s="7">
        <v>2248.1999999999998</v>
      </c>
      <c r="K61" s="7">
        <v>2529.4</v>
      </c>
      <c r="L61" s="7">
        <v>2854.3</v>
      </c>
      <c r="M61" s="7">
        <v>3168.6</v>
      </c>
      <c r="N61" s="7">
        <v>3489.8</v>
      </c>
    </row>
    <row r="62" spans="1:14" x14ac:dyDescent="0.3">
      <c r="A62" s="12" t="s">
        <v>92</v>
      </c>
      <c r="B62" s="7">
        <v>3679.3</v>
      </c>
      <c r="C62" s="7">
        <v>269.10000000000002</v>
      </c>
      <c r="D62" s="7">
        <v>588.5</v>
      </c>
      <c r="E62" s="7">
        <v>873.9</v>
      </c>
      <c r="F62" s="7">
        <v>1161.4000000000001</v>
      </c>
      <c r="G62" s="7">
        <v>1449.5</v>
      </c>
      <c r="H62" s="7">
        <v>1763</v>
      </c>
      <c r="I62" s="7">
        <v>2062.6999999999998</v>
      </c>
      <c r="J62" s="7">
        <v>2353.8000000000002</v>
      </c>
      <c r="K62" s="7">
        <v>2634</v>
      </c>
      <c r="L62" s="7">
        <v>2968.2</v>
      </c>
      <c r="M62" s="7">
        <v>3303</v>
      </c>
      <c r="N62" s="7">
        <v>3613.4</v>
      </c>
    </row>
    <row r="63" spans="1:14" ht="33" x14ac:dyDescent="0.3">
      <c r="A63" s="21" t="s">
        <v>93</v>
      </c>
      <c r="B63" s="7">
        <v>920.9</v>
      </c>
      <c r="C63" s="7">
        <v>87</v>
      </c>
      <c r="D63" s="7">
        <v>156.80000000000001</v>
      </c>
      <c r="E63" s="7">
        <v>229.2</v>
      </c>
      <c r="F63" s="7">
        <v>279.7</v>
      </c>
      <c r="G63" s="7">
        <v>326.60000000000002</v>
      </c>
      <c r="H63" s="7">
        <v>383</v>
      </c>
      <c r="I63" s="7">
        <v>421.5</v>
      </c>
      <c r="J63" s="7">
        <v>522.79999999999995</v>
      </c>
      <c r="K63" s="7">
        <v>566.70000000000005</v>
      </c>
      <c r="L63" s="7">
        <v>591.79999999999995</v>
      </c>
      <c r="M63" s="7">
        <v>608.79999999999995</v>
      </c>
      <c r="N63" s="7">
        <v>1035.5999999999999</v>
      </c>
    </row>
    <row r="64" spans="1:14" x14ac:dyDescent="0.3">
      <c r="A64" s="12" t="s">
        <v>235</v>
      </c>
      <c r="B64" s="7">
        <v>7.4</v>
      </c>
      <c r="C64" s="7">
        <v>0</v>
      </c>
      <c r="D64" s="7">
        <v>0.1</v>
      </c>
      <c r="E64" s="7">
        <v>0.1</v>
      </c>
      <c r="F64" s="7">
        <v>0.1</v>
      </c>
      <c r="G64" s="7">
        <v>0.7</v>
      </c>
      <c r="H64" s="7">
        <v>0.7</v>
      </c>
      <c r="I64" s="7">
        <v>0.7</v>
      </c>
      <c r="J64" s="7">
        <v>0.7</v>
      </c>
      <c r="K64" s="7">
        <v>0.7</v>
      </c>
      <c r="L64" s="7">
        <v>0.7</v>
      </c>
      <c r="M64" s="7">
        <v>1.4</v>
      </c>
      <c r="N64" s="7">
        <v>1.4</v>
      </c>
    </row>
    <row r="65" spans="1:14" x14ac:dyDescent="0.3">
      <c r="A65" s="12" t="s">
        <v>97</v>
      </c>
      <c r="B65" s="7">
        <v>853.3</v>
      </c>
      <c r="C65" s="7">
        <v>76.5</v>
      </c>
      <c r="D65" s="7">
        <v>213.5</v>
      </c>
      <c r="E65" s="7">
        <v>243.2</v>
      </c>
      <c r="F65" s="7">
        <v>275.2</v>
      </c>
      <c r="G65" s="7">
        <v>324.39999999999998</v>
      </c>
      <c r="H65" s="7">
        <v>347.7</v>
      </c>
      <c r="I65" s="7">
        <v>394.4</v>
      </c>
      <c r="J65" s="7">
        <v>443.2</v>
      </c>
      <c r="K65" s="7">
        <v>499.4</v>
      </c>
      <c r="L65" s="7">
        <v>555.70000000000005</v>
      </c>
      <c r="M65" s="7">
        <v>560.4</v>
      </c>
      <c r="N65" s="7">
        <v>550.9</v>
      </c>
    </row>
    <row r="66" spans="1:14" x14ac:dyDescent="0.3">
      <c r="A66" s="3" t="s">
        <v>58</v>
      </c>
      <c r="B66" s="4">
        <v>1144.3</v>
      </c>
      <c r="C66" s="4">
        <v>102.9</v>
      </c>
      <c r="D66" s="4">
        <v>339.5</v>
      </c>
      <c r="E66" s="4">
        <v>466.7</v>
      </c>
      <c r="F66" s="4">
        <v>565.4</v>
      </c>
      <c r="G66" s="4">
        <v>769.7</v>
      </c>
      <c r="H66" s="4">
        <v>782.7</v>
      </c>
      <c r="I66" s="4">
        <v>812.3</v>
      </c>
      <c r="J66" s="4">
        <v>835.6</v>
      </c>
      <c r="K66" s="4">
        <v>850.7</v>
      </c>
      <c r="L66" s="4">
        <v>855.9</v>
      </c>
      <c r="M66" s="4">
        <v>857.4</v>
      </c>
      <c r="N66" s="4">
        <v>864.1</v>
      </c>
    </row>
    <row r="67" spans="1:14" x14ac:dyDescent="0.3">
      <c r="A67" s="3" t="s">
        <v>59</v>
      </c>
      <c r="B67" s="4">
        <v>2429.6999999999998</v>
      </c>
      <c r="C67" s="4">
        <v>4.3</v>
      </c>
      <c r="D67" s="4">
        <v>133.5</v>
      </c>
      <c r="E67" s="4">
        <v>316.5</v>
      </c>
      <c r="F67" s="4">
        <v>468.9</v>
      </c>
      <c r="G67" s="4">
        <v>629.70000000000005</v>
      </c>
      <c r="H67" s="4">
        <v>928.9</v>
      </c>
      <c r="I67" s="4">
        <v>1102.3</v>
      </c>
      <c r="J67" s="4">
        <v>1261.9000000000001</v>
      </c>
      <c r="K67" s="4">
        <v>1403.8</v>
      </c>
      <c r="L67" s="4">
        <v>1576</v>
      </c>
      <c r="M67" s="4">
        <v>1821.5</v>
      </c>
      <c r="N67" s="4">
        <v>2368.3000000000002</v>
      </c>
    </row>
    <row r="68" spans="1:14" x14ac:dyDescent="0.3">
      <c r="A68" s="3" t="s">
        <v>60</v>
      </c>
      <c r="B68" s="4">
        <v>402.1</v>
      </c>
      <c r="C68" s="4">
        <v>2.6</v>
      </c>
      <c r="D68" s="4">
        <v>21.9</v>
      </c>
      <c r="E68" s="4">
        <v>43.7</v>
      </c>
      <c r="F68" s="4">
        <v>62.5</v>
      </c>
      <c r="G68" s="4">
        <v>104.9</v>
      </c>
      <c r="H68" s="4">
        <v>156.6</v>
      </c>
      <c r="I68" s="4">
        <v>208.5</v>
      </c>
      <c r="J68" s="4">
        <v>239.5</v>
      </c>
      <c r="K68" s="4">
        <v>258.10000000000002</v>
      </c>
      <c r="L68" s="4">
        <v>271.2</v>
      </c>
      <c r="M68" s="4">
        <v>332.7</v>
      </c>
      <c r="N68" s="4">
        <v>440</v>
      </c>
    </row>
    <row r="69" spans="1:14" x14ac:dyDescent="0.3">
      <c r="A69" s="3" t="s">
        <v>61</v>
      </c>
      <c r="B69" s="4">
        <v>2027.6</v>
      </c>
      <c r="C69" s="4">
        <v>1.7</v>
      </c>
      <c r="D69" s="4">
        <v>111.6</v>
      </c>
      <c r="E69" s="4">
        <v>272.8</v>
      </c>
      <c r="F69" s="4">
        <v>406.4</v>
      </c>
      <c r="G69" s="4">
        <v>524.79999999999995</v>
      </c>
      <c r="H69" s="4">
        <v>772.3</v>
      </c>
      <c r="I69" s="4">
        <v>893.8</v>
      </c>
      <c r="J69" s="4">
        <v>1022.4</v>
      </c>
      <c r="K69" s="4">
        <v>1145.7</v>
      </c>
      <c r="L69" s="4">
        <v>1304.8</v>
      </c>
      <c r="M69" s="4">
        <v>1488.8</v>
      </c>
      <c r="N69" s="4">
        <v>1928.3</v>
      </c>
    </row>
    <row r="70" spans="1:14" x14ac:dyDescent="0.3">
      <c r="A70" s="12" t="s">
        <v>62</v>
      </c>
      <c r="B70" s="7">
        <v>187.3</v>
      </c>
      <c r="C70" s="7">
        <v>0</v>
      </c>
      <c r="D70" s="7">
        <v>24.8</v>
      </c>
      <c r="E70" s="7">
        <v>57</v>
      </c>
      <c r="F70" s="7">
        <v>98.9</v>
      </c>
      <c r="G70" s="7">
        <v>146.4</v>
      </c>
      <c r="H70" s="7">
        <v>235.5</v>
      </c>
      <c r="I70" s="7">
        <v>257.2</v>
      </c>
      <c r="J70" s="7">
        <v>309.39999999999998</v>
      </c>
      <c r="K70" s="7">
        <v>363</v>
      </c>
      <c r="L70" s="7">
        <v>415</v>
      </c>
      <c r="M70" s="7">
        <v>461.5</v>
      </c>
      <c r="N70" s="7">
        <v>628.6</v>
      </c>
    </row>
    <row r="71" spans="1:14" x14ac:dyDescent="0.3">
      <c r="A71" s="12" t="s">
        <v>54</v>
      </c>
      <c r="B71" s="7">
        <v>12.7</v>
      </c>
      <c r="C71" s="7">
        <v>0</v>
      </c>
      <c r="D71" s="7">
        <v>0</v>
      </c>
      <c r="E71" s="7">
        <v>0.1</v>
      </c>
      <c r="F71" s="7">
        <v>0.7</v>
      </c>
      <c r="G71" s="7">
        <v>1.2</v>
      </c>
      <c r="H71" s="7">
        <v>12.7</v>
      </c>
      <c r="I71" s="7">
        <v>13.4</v>
      </c>
      <c r="J71" s="7">
        <v>13.5</v>
      </c>
      <c r="K71" s="7">
        <v>13.6</v>
      </c>
      <c r="L71" s="7">
        <v>13.8</v>
      </c>
      <c r="M71" s="7">
        <v>14.1</v>
      </c>
      <c r="N71" s="7">
        <v>16.3</v>
      </c>
    </row>
    <row r="72" spans="1:14" ht="33" x14ac:dyDescent="0.3">
      <c r="A72" s="21" t="s">
        <v>96</v>
      </c>
      <c r="B72" s="7">
        <v>1827.6</v>
      </c>
      <c r="C72" s="7">
        <v>1.7</v>
      </c>
      <c r="D72" s="7">
        <v>86.8</v>
      </c>
      <c r="E72" s="7">
        <v>215.7</v>
      </c>
      <c r="F72" s="7">
        <v>306.8</v>
      </c>
      <c r="G72" s="7">
        <v>377</v>
      </c>
      <c r="H72" s="7">
        <v>523.9</v>
      </c>
      <c r="I72" s="7">
        <v>623</v>
      </c>
      <c r="J72" s="7">
        <v>699.1</v>
      </c>
      <c r="K72" s="7">
        <v>168.7</v>
      </c>
      <c r="L72" s="7">
        <v>875.1</v>
      </c>
      <c r="M72" s="7">
        <v>1012.2</v>
      </c>
      <c r="N72" s="7">
        <v>1282.4000000000001</v>
      </c>
    </row>
    <row r="73" spans="1:14" x14ac:dyDescent="0.3">
      <c r="A73" s="12" t="s">
        <v>97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0.2</v>
      </c>
      <c r="H73" s="7">
        <v>0.2</v>
      </c>
      <c r="I73" s="7">
        <v>0.2</v>
      </c>
      <c r="J73" s="7">
        <v>0.4</v>
      </c>
      <c r="K73" s="7">
        <v>0.4</v>
      </c>
      <c r="L73" s="7">
        <v>0.9</v>
      </c>
      <c r="M73" s="7">
        <v>1</v>
      </c>
      <c r="N73" s="7">
        <v>1</v>
      </c>
    </row>
    <row r="74" spans="1:14" x14ac:dyDescent="0.3">
      <c r="A74" s="13" t="s">
        <v>64</v>
      </c>
      <c r="B74" s="11">
        <v>0</v>
      </c>
      <c r="C74" s="11">
        <v>-1.6</v>
      </c>
      <c r="D74" s="11">
        <v>-2.8</v>
      </c>
      <c r="E74" s="11">
        <v>-2.8</v>
      </c>
      <c r="F74" s="11">
        <v>-11.2</v>
      </c>
      <c r="G74" s="11">
        <v>-3.7</v>
      </c>
      <c r="H74" s="11">
        <v>-2.6</v>
      </c>
      <c r="I74" s="11">
        <v>-6.9</v>
      </c>
      <c r="J74" s="11">
        <v>-3.8</v>
      </c>
      <c r="K74" s="11">
        <v>-4.8</v>
      </c>
      <c r="L74" s="11">
        <v>-7.1</v>
      </c>
      <c r="M74" s="11">
        <v>-2.2999999999999998</v>
      </c>
      <c r="N74" s="11">
        <v>-0.3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ht="18" x14ac:dyDescent="0.3">
      <c r="A76" s="38" t="s">
        <v>226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24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ht="18.75" x14ac:dyDescent="0.3">
      <c r="A78" s="15" t="s">
        <v>76</v>
      </c>
    </row>
    <row r="80" spans="1:14" x14ac:dyDescent="0.3">
      <c r="A80" s="1" t="s">
        <v>65</v>
      </c>
    </row>
    <row r="82" spans="1:14" x14ac:dyDescent="0.3">
      <c r="A82" s="105" t="s">
        <v>1</v>
      </c>
      <c r="B82" s="107" t="s">
        <v>77</v>
      </c>
      <c r="C82" s="109" t="s">
        <v>2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x14ac:dyDescent="0.3">
      <c r="A83" s="106"/>
      <c r="B83" s="108"/>
      <c r="C83" s="2" t="s">
        <v>3</v>
      </c>
      <c r="D83" s="2" t="s">
        <v>4</v>
      </c>
      <c r="E83" s="2" t="s">
        <v>5</v>
      </c>
      <c r="F83" s="2" t="s">
        <v>6</v>
      </c>
      <c r="G83" s="2" t="s">
        <v>7</v>
      </c>
      <c r="H83" s="2" t="s">
        <v>8</v>
      </c>
      <c r="I83" s="2" t="s">
        <v>9</v>
      </c>
      <c r="J83" s="2" t="s">
        <v>10</v>
      </c>
      <c r="K83" s="2" t="s">
        <v>11</v>
      </c>
      <c r="L83" s="2" t="s">
        <v>12</v>
      </c>
      <c r="M83" s="2" t="s">
        <v>13</v>
      </c>
      <c r="N83" s="2" t="s">
        <v>14</v>
      </c>
    </row>
    <row r="84" spans="1:14" x14ac:dyDescent="0.3">
      <c r="A84" s="3" t="s">
        <v>229</v>
      </c>
      <c r="B84" s="4">
        <v>0</v>
      </c>
      <c r="C84" s="4">
        <v>22.8</v>
      </c>
      <c r="D84" s="4">
        <v>-803.1</v>
      </c>
      <c r="E84" s="4">
        <v>-203.2</v>
      </c>
      <c r="F84" s="4">
        <v>-496.4</v>
      </c>
      <c r="G84" s="4">
        <v>-598</v>
      </c>
      <c r="H84" s="4">
        <v>-361.4</v>
      </c>
      <c r="I84" s="4">
        <v>31.4</v>
      </c>
      <c r="J84" s="4">
        <v>-414.6</v>
      </c>
      <c r="K84" s="4">
        <v>-287.89999999999998</v>
      </c>
      <c r="L84" s="4">
        <v>-263</v>
      </c>
      <c r="M84" s="4">
        <v>-137.6</v>
      </c>
      <c r="N84" s="4">
        <v>-925.2</v>
      </c>
    </row>
    <row r="85" spans="1:14" x14ac:dyDescent="0.3">
      <c r="A85" s="3" t="s">
        <v>230</v>
      </c>
      <c r="B85" s="4">
        <v>0</v>
      </c>
      <c r="C85" s="4">
        <v>777.8</v>
      </c>
      <c r="D85" s="4">
        <v>1730.1</v>
      </c>
      <c r="E85" s="4">
        <v>2428.1999999999998</v>
      </c>
      <c r="F85" s="4">
        <v>2896.4</v>
      </c>
      <c r="G85" s="4">
        <v>327.8</v>
      </c>
      <c r="H85" s="4">
        <v>375.7</v>
      </c>
      <c r="I85" s="4">
        <v>1033.8</v>
      </c>
      <c r="J85" s="4">
        <v>687.5</v>
      </c>
      <c r="K85" s="4">
        <v>608.4</v>
      </c>
      <c r="L85" s="4">
        <v>873.1</v>
      </c>
      <c r="M85" s="4">
        <v>387.2</v>
      </c>
      <c r="N85" s="4">
        <v>281.39999999999998</v>
      </c>
    </row>
    <row r="86" spans="1:14" ht="18" x14ac:dyDescent="0.3">
      <c r="A86" s="12" t="s">
        <v>231</v>
      </c>
      <c r="B86" s="7">
        <v>0</v>
      </c>
      <c r="C86" s="7">
        <v>326.39999999999998</v>
      </c>
      <c r="D86" s="7">
        <v>-664.7</v>
      </c>
      <c r="E86" s="7">
        <v>961.1</v>
      </c>
      <c r="F86" s="7">
        <v>1701.8</v>
      </c>
      <c r="G86" s="7">
        <v>347.7</v>
      </c>
      <c r="H86" s="7">
        <v>626.20000000000005</v>
      </c>
      <c r="I86" s="7">
        <v>-669.3</v>
      </c>
      <c r="J86" s="7">
        <v>156.6</v>
      </c>
      <c r="K86" s="7">
        <v>363.4</v>
      </c>
      <c r="L86" s="7">
        <v>2113.8000000000002</v>
      </c>
      <c r="M86" s="7">
        <v>124.4</v>
      </c>
      <c r="N86" s="7">
        <v>-264.60000000000002</v>
      </c>
    </row>
    <row r="87" spans="1:14" ht="18" x14ac:dyDescent="0.3">
      <c r="A87" s="12" t="s">
        <v>232</v>
      </c>
      <c r="B87" s="7">
        <v>0</v>
      </c>
      <c r="C87" s="7">
        <v>451.4</v>
      </c>
      <c r="D87" s="7">
        <v>2394.8000000000002</v>
      </c>
      <c r="E87" s="7">
        <v>1467.1</v>
      </c>
      <c r="F87" s="7">
        <v>1194.5999999999999</v>
      </c>
      <c r="G87" s="7">
        <v>-19.899999999999999</v>
      </c>
      <c r="H87" s="7">
        <v>-250.5</v>
      </c>
      <c r="I87" s="7">
        <v>1703.1</v>
      </c>
      <c r="J87" s="7">
        <v>530.9</v>
      </c>
      <c r="K87" s="7">
        <v>245</v>
      </c>
      <c r="L87" s="7">
        <v>-1240.7</v>
      </c>
      <c r="M87" s="7">
        <v>262.8</v>
      </c>
      <c r="N87" s="7">
        <v>546</v>
      </c>
    </row>
    <row r="88" spans="1:14" x14ac:dyDescent="0.3">
      <c r="A88" s="3" t="s">
        <v>233</v>
      </c>
      <c r="B88" s="4">
        <v>0</v>
      </c>
      <c r="C88" s="4">
        <v>-800.6</v>
      </c>
      <c r="D88" s="4">
        <v>-927</v>
      </c>
      <c r="E88" s="4">
        <v>-2225</v>
      </c>
      <c r="F88" s="4">
        <v>-2400</v>
      </c>
      <c r="G88" s="4">
        <v>270.2</v>
      </c>
      <c r="H88" s="4">
        <v>-14.3</v>
      </c>
      <c r="I88" s="4">
        <v>-1065.0999999999999</v>
      </c>
      <c r="J88" s="4">
        <v>-272.89999999999998</v>
      </c>
      <c r="K88" s="4">
        <v>-320.5</v>
      </c>
      <c r="L88" s="4">
        <v>-610.1</v>
      </c>
      <c r="M88" s="4">
        <v>-249.6</v>
      </c>
      <c r="N88" s="4">
        <v>643.79999999999995</v>
      </c>
    </row>
    <row r="89" spans="1:14" x14ac:dyDescent="0.3">
      <c r="A89" s="3" t="s">
        <v>66</v>
      </c>
      <c r="B89" s="4">
        <v>-4540</v>
      </c>
      <c r="C89" s="4">
        <v>22.8</v>
      </c>
      <c r="D89" s="4">
        <v>-780.3</v>
      </c>
      <c r="E89" s="4">
        <v>-983.5</v>
      </c>
      <c r="F89" s="4">
        <v>-1480</v>
      </c>
      <c r="G89" s="4">
        <v>-2077.8000000000002</v>
      </c>
      <c r="H89" s="4">
        <v>-2439.3000000000002</v>
      </c>
      <c r="I89" s="4">
        <v>-2408</v>
      </c>
      <c r="J89" s="4">
        <v>-2822.5</v>
      </c>
      <c r="K89" s="4">
        <v>-3110.3</v>
      </c>
      <c r="L89" s="4">
        <v>-3373.4</v>
      </c>
      <c r="M89" s="4">
        <v>-3511</v>
      </c>
      <c r="N89" s="4">
        <v>-4436.2</v>
      </c>
    </row>
    <row r="90" spans="1:14" x14ac:dyDescent="0.3">
      <c r="A90" s="3" t="s">
        <v>67</v>
      </c>
      <c r="B90" s="4">
        <v>0</v>
      </c>
      <c r="C90" s="4">
        <v>777.8</v>
      </c>
      <c r="D90" s="4">
        <v>2507.9</v>
      </c>
      <c r="E90" s="4">
        <v>4936.1000000000004</v>
      </c>
      <c r="F90" s="4">
        <v>7832.6</v>
      </c>
      <c r="G90" s="4">
        <v>8160.3</v>
      </c>
      <c r="H90" s="4">
        <v>8536</v>
      </c>
      <c r="I90" s="4">
        <v>9569.7999999999993</v>
      </c>
      <c r="J90" s="4">
        <v>10257.299999999999</v>
      </c>
      <c r="K90" s="4">
        <v>10865.6</v>
      </c>
      <c r="L90" s="4">
        <v>11738.7</v>
      </c>
      <c r="M90" s="4">
        <v>12126</v>
      </c>
      <c r="N90" s="4">
        <v>12407.3</v>
      </c>
    </row>
    <row r="91" spans="1:14" x14ac:dyDescent="0.3">
      <c r="A91" s="12" t="s">
        <v>68</v>
      </c>
      <c r="B91" s="7">
        <v>0</v>
      </c>
      <c r="C91" s="7">
        <v>326.39999999999998</v>
      </c>
      <c r="D91" s="7">
        <v>-338.3</v>
      </c>
      <c r="E91" s="7">
        <v>622.9</v>
      </c>
      <c r="F91" s="7">
        <v>2324.6999999999998</v>
      </c>
      <c r="G91" s="7">
        <v>2672.4</v>
      </c>
      <c r="H91" s="7">
        <v>3298.6</v>
      </c>
      <c r="I91" s="7">
        <v>2629.3</v>
      </c>
      <c r="J91" s="7">
        <v>2785.9</v>
      </c>
      <c r="K91" s="7">
        <v>3149.3</v>
      </c>
      <c r="L91" s="7">
        <v>5263</v>
      </c>
      <c r="M91" s="7">
        <v>5387.5</v>
      </c>
      <c r="N91" s="7">
        <v>5122.8999999999996</v>
      </c>
    </row>
    <row r="92" spans="1:14" x14ac:dyDescent="0.3">
      <c r="A92" s="12" t="s">
        <v>69</v>
      </c>
      <c r="B92" s="7">
        <v>0</v>
      </c>
      <c r="C92" s="7">
        <v>451.4</v>
      </c>
      <c r="D92" s="7">
        <v>2846.2</v>
      </c>
      <c r="E92" s="7">
        <v>4313.2</v>
      </c>
      <c r="F92" s="7">
        <v>5507.9</v>
      </c>
      <c r="G92" s="7">
        <v>5487.9</v>
      </c>
      <c r="H92" s="7">
        <v>5237.3999999999996</v>
      </c>
      <c r="I92" s="7">
        <v>6940.5</v>
      </c>
      <c r="J92" s="7">
        <v>7471.4</v>
      </c>
      <c r="K92" s="7">
        <v>7716.3</v>
      </c>
      <c r="L92" s="7">
        <v>6475.7</v>
      </c>
      <c r="M92" s="7">
        <v>6738.5</v>
      </c>
      <c r="N92" s="7">
        <v>7284.4</v>
      </c>
    </row>
    <row r="93" spans="1:14" x14ac:dyDescent="0.3">
      <c r="A93" s="39" t="s">
        <v>70</v>
      </c>
      <c r="B93" s="14">
        <v>0</v>
      </c>
      <c r="C93" s="14">
        <v>-800.6</v>
      </c>
      <c r="D93" s="14">
        <v>-1717.6</v>
      </c>
      <c r="E93" s="11">
        <v>-3952.6</v>
      </c>
      <c r="F93" s="11">
        <v>-6352.6</v>
      </c>
      <c r="G93" s="11">
        <v>-6082.5</v>
      </c>
      <c r="H93" s="11">
        <v>-6096.7</v>
      </c>
      <c r="I93" s="11">
        <v>-7161.8</v>
      </c>
      <c r="J93" s="11">
        <v>-7434.8</v>
      </c>
      <c r="K93" s="11">
        <v>-7755.3</v>
      </c>
      <c r="L93" s="11">
        <v>-8365.2999999999993</v>
      </c>
      <c r="M93" s="11">
        <v>-8615</v>
      </c>
      <c r="N93" s="11">
        <v>-7971.1</v>
      </c>
    </row>
    <row r="94" spans="1:14" ht="18" x14ac:dyDescent="0.3">
      <c r="A94" s="38" t="s">
        <v>234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94"/>
  <sheetViews>
    <sheetView topLeftCell="A64" zoomScaleNormal="100" workbookViewId="0">
      <selection sqref="A1:N94"/>
    </sheetView>
  </sheetViews>
  <sheetFormatPr defaultRowHeight="16.5" x14ac:dyDescent="0.3"/>
  <cols>
    <col min="1" max="1" width="63.42578125" customWidth="1"/>
    <col min="2" max="2" width="14.140625" bestFit="1" customWidth="1"/>
    <col min="6" max="7" width="9.5703125" customWidth="1"/>
    <col min="9" max="9" width="9.5703125" customWidth="1"/>
    <col min="10" max="10" width="9.7109375" customWidth="1"/>
    <col min="11" max="11" width="11" bestFit="1" customWidth="1"/>
    <col min="12" max="12" width="10.140625" customWidth="1"/>
    <col min="13" max="13" width="11" customWidth="1"/>
    <col min="14" max="14" width="12.140625" customWidth="1"/>
  </cols>
  <sheetData>
    <row r="1" spans="1:14" ht="18.75" x14ac:dyDescent="0.3">
      <c r="A1" s="15" t="s">
        <v>78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79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829.4</v>
      </c>
      <c r="D7" s="4">
        <v>927.5</v>
      </c>
      <c r="E7" s="4">
        <v>992.7</v>
      </c>
      <c r="F7" s="4">
        <v>880.4</v>
      </c>
      <c r="G7" s="4">
        <v>760</v>
      </c>
      <c r="H7" s="4">
        <v>1086</v>
      </c>
      <c r="I7" s="4">
        <v>1084.8</v>
      </c>
      <c r="J7" s="4">
        <v>772.8</v>
      </c>
      <c r="K7" s="4">
        <v>934.7</v>
      </c>
      <c r="L7" s="4">
        <v>1031.3</v>
      </c>
      <c r="M7" s="4">
        <v>926.5</v>
      </c>
      <c r="N7" s="4">
        <v>1785.9</v>
      </c>
    </row>
    <row r="8" spans="1:14" x14ac:dyDescent="0.3">
      <c r="A8" s="3" t="s">
        <v>15</v>
      </c>
      <c r="B8" s="4">
        <v>13147.8</v>
      </c>
      <c r="C8" s="4">
        <v>830.4</v>
      </c>
      <c r="D8" s="4">
        <v>1758.2</v>
      </c>
      <c r="E8" s="4">
        <v>2751.9</v>
      </c>
      <c r="F8" s="4">
        <v>3635.6</v>
      </c>
      <c r="G8" s="4">
        <v>4396</v>
      </c>
      <c r="H8" s="4">
        <v>5483</v>
      </c>
      <c r="I8" s="4">
        <v>6569.4</v>
      </c>
      <c r="J8" s="4">
        <v>7343.2</v>
      </c>
      <c r="K8" s="4">
        <v>8279.4</v>
      </c>
      <c r="L8" s="4">
        <v>9311.4</v>
      </c>
      <c r="M8" s="4">
        <v>10238.9</v>
      </c>
      <c r="N8" s="4">
        <v>12002.3</v>
      </c>
    </row>
    <row r="9" spans="1:14" x14ac:dyDescent="0.3">
      <c r="A9" s="5" t="s">
        <v>16</v>
      </c>
      <c r="B9" s="4">
        <v>8786.7999999999993</v>
      </c>
      <c r="C9" s="4">
        <v>744.3</v>
      </c>
      <c r="D9" s="4">
        <v>1242.0999999999999</v>
      </c>
      <c r="E9" s="4">
        <v>1993.2</v>
      </c>
      <c r="F9" s="4">
        <v>2668.2</v>
      </c>
      <c r="G9" s="4">
        <v>3187</v>
      </c>
      <c r="H9" s="4">
        <v>4113</v>
      </c>
      <c r="I9" s="4">
        <v>4921.3999999999996</v>
      </c>
      <c r="J9" s="4">
        <v>5526.2</v>
      </c>
      <c r="K9" s="4">
        <v>6206</v>
      </c>
      <c r="L9" s="4">
        <v>7077.4</v>
      </c>
      <c r="M9" s="4">
        <v>7800.6</v>
      </c>
      <c r="N9" s="4">
        <v>8700.2999999999993</v>
      </c>
    </row>
    <row r="10" spans="1:14" x14ac:dyDescent="0.3">
      <c r="A10" s="5" t="s">
        <v>17</v>
      </c>
      <c r="B10" s="4">
        <v>1925.9</v>
      </c>
      <c r="C10" s="4">
        <v>94.2</v>
      </c>
      <c r="D10" s="4">
        <v>187.7</v>
      </c>
      <c r="E10" s="4">
        <v>577.29999999999995</v>
      </c>
      <c r="F10" s="4">
        <v>541.5</v>
      </c>
      <c r="G10" s="4">
        <v>579</v>
      </c>
      <c r="H10" s="4">
        <v>903</v>
      </c>
      <c r="I10" s="4">
        <v>1070</v>
      </c>
      <c r="J10" s="4">
        <v>1238.4000000000001</v>
      </c>
      <c r="K10" s="4">
        <v>1394.3</v>
      </c>
      <c r="L10" s="4">
        <v>1537.6</v>
      </c>
      <c r="M10" s="4">
        <v>1660.7</v>
      </c>
      <c r="N10" s="4">
        <v>1875.7</v>
      </c>
    </row>
    <row r="11" spans="1:14" x14ac:dyDescent="0.3">
      <c r="A11" s="6" t="s">
        <v>18</v>
      </c>
      <c r="B11" s="7">
        <v>110.5</v>
      </c>
      <c r="C11" s="7">
        <v>-15.1</v>
      </c>
      <c r="D11" s="7">
        <v>-41.3</v>
      </c>
      <c r="E11" s="7">
        <v>3.8</v>
      </c>
      <c r="F11" s="7">
        <v>-93.4</v>
      </c>
      <c r="G11" s="7">
        <v>-100</v>
      </c>
      <c r="H11" s="7">
        <v>-3</v>
      </c>
      <c r="I11" s="7">
        <v>10.9</v>
      </c>
      <c r="J11" s="7">
        <v>13.1</v>
      </c>
      <c r="K11" s="7">
        <v>27.7</v>
      </c>
      <c r="L11" s="7">
        <v>39.700000000000003</v>
      </c>
      <c r="M11" s="7">
        <v>41.4</v>
      </c>
      <c r="N11" s="7">
        <v>112.1</v>
      </c>
    </row>
    <row r="12" spans="1:14" x14ac:dyDescent="0.3">
      <c r="A12" s="8" t="s">
        <v>89</v>
      </c>
      <c r="B12" s="7">
        <v>1641.4</v>
      </c>
      <c r="C12" s="7">
        <v>161.69999999999999</v>
      </c>
      <c r="D12" s="7">
        <v>285.89999999999998</v>
      </c>
      <c r="E12" s="7">
        <v>374</v>
      </c>
      <c r="F12" s="7">
        <v>476.1</v>
      </c>
      <c r="G12" s="7">
        <v>590</v>
      </c>
      <c r="H12" s="7">
        <v>719</v>
      </c>
      <c r="I12" s="7">
        <v>862.5</v>
      </c>
      <c r="J12" s="7">
        <v>1003.4</v>
      </c>
      <c r="K12" s="7">
        <v>1143.0999999999999</v>
      </c>
      <c r="L12" s="7">
        <v>1288</v>
      </c>
      <c r="M12" s="7">
        <v>1429.4</v>
      </c>
      <c r="N12" s="7">
        <v>1624.9</v>
      </c>
    </row>
    <row r="13" spans="1:14" x14ac:dyDescent="0.3">
      <c r="A13" s="8" t="s">
        <v>20</v>
      </c>
      <c r="B13" s="7">
        <v>102.4</v>
      </c>
      <c r="C13" s="7">
        <v>4.9000000000000004</v>
      </c>
      <c r="D13" s="7">
        <v>10.8</v>
      </c>
      <c r="E13" s="7">
        <v>94.8</v>
      </c>
      <c r="F13" s="7">
        <v>56.9</v>
      </c>
      <c r="G13" s="7">
        <v>-3</v>
      </c>
      <c r="H13" s="7">
        <v>15</v>
      </c>
      <c r="I13" s="7">
        <v>23.6</v>
      </c>
      <c r="J13" s="7">
        <v>27.6</v>
      </c>
      <c r="K13" s="7">
        <v>38.299999999999997</v>
      </c>
      <c r="L13" s="7">
        <v>46.5</v>
      </c>
      <c r="M13" s="7">
        <v>50.4</v>
      </c>
      <c r="N13" s="7">
        <v>61.9</v>
      </c>
    </row>
    <row r="14" spans="1:14" x14ac:dyDescent="0.3">
      <c r="A14" s="8" t="s">
        <v>21</v>
      </c>
      <c r="B14" s="7">
        <v>-1633.3</v>
      </c>
      <c r="C14" s="7">
        <v>-181.7</v>
      </c>
      <c r="D14" s="7">
        <v>-338</v>
      </c>
      <c r="E14" s="7">
        <v>-465</v>
      </c>
      <c r="F14" s="7">
        <v>-626.4</v>
      </c>
      <c r="G14" s="7">
        <v>-687</v>
      </c>
      <c r="H14" s="7">
        <v>-737</v>
      </c>
      <c r="I14" s="7">
        <v>-875.3</v>
      </c>
      <c r="J14" s="7">
        <v>-1017.9</v>
      </c>
      <c r="K14" s="7">
        <v>-1153.7</v>
      </c>
      <c r="L14" s="7">
        <v>-1294.8</v>
      </c>
      <c r="M14" s="7">
        <v>-1438.4</v>
      </c>
      <c r="N14" s="7">
        <v>-1574.7</v>
      </c>
    </row>
    <row r="15" spans="1:14" x14ac:dyDescent="0.3">
      <c r="A15" s="6" t="s">
        <v>22</v>
      </c>
      <c r="B15" s="7">
        <v>1669.5</v>
      </c>
      <c r="C15" s="7">
        <v>81.8</v>
      </c>
      <c r="D15" s="7">
        <v>192.8</v>
      </c>
      <c r="E15" s="7">
        <v>527.20000000000005</v>
      </c>
      <c r="F15" s="7">
        <v>578.1</v>
      </c>
      <c r="G15" s="7">
        <v>611</v>
      </c>
      <c r="H15" s="7">
        <v>827</v>
      </c>
      <c r="I15" s="7">
        <v>968.7</v>
      </c>
      <c r="J15" s="7">
        <v>1125.5999999999999</v>
      </c>
      <c r="K15" s="7">
        <v>1256.9000000000001</v>
      </c>
      <c r="L15" s="7">
        <v>1379.1</v>
      </c>
      <c r="M15" s="7">
        <v>1486.7</v>
      </c>
      <c r="N15" s="7">
        <v>1620.4</v>
      </c>
    </row>
    <row r="16" spans="1:14" x14ac:dyDescent="0.3">
      <c r="A16" s="6" t="s">
        <v>23</v>
      </c>
      <c r="B16" s="7">
        <v>146</v>
      </c>
      <c r="C16" s="7">
        <v>27.5</v>
      </c>
      <c r="D16" s="7">
        <v>36.299999999999997</v>
      </c>
      <c r="E16" s="7">
        <v>46.3</v>
      </c>
      <c r="F16" s="7">
        <v>56.8</v>
      </c>
      <c r="G16" s="7">
        <v>68</v>
      </c>
      <c r="H16" s="7">
        <v>79</v>
      </c>
      <c r="I16" s="7">
        <v>90.4</v>
      </c>
      <c r="J16" s="7">
        <v>99.7</v>
      </c>
      <c r="K16" s="7">
        <v>109.7</v>
      </c>
      <c r="L16" s="7">
        <v>118.8</v>
      </c>
      <c r="M16" s="7">
        <v>132.6</v>
      </c>
      <c r="N16" s="7">
        <v>143.19999999999999</v>
      </c>
    </row>
    <row r="17" spans="1:14" x14ac:dyDescent="0.3">
      <c r="A17" s="5" t="s">
        <v>24</v>
      </c>
      <c r="B17" s="4">
        <v>6735.6</v>
      </c>
      <c r="C17" s="4">
        <v>646.6</v>
      </c>
      <c r="D17" s="4">
        <v>1047.2</v>
      </c>
      <c r="E17" s="4">
        <v>1405.2</v>
      </c>
      <c r="F17" s="4">
        <v>2113.1</v>
      </c>
      <c r="G17" s="4">
        <v>2591</v>
      </c>
      <c r="H17" s="4">
        <v>3174</v>
      </c>
      <c r="I17" s="4">
        <v>3808.1</v>
      </c>
      <c r="J17" s="4">
        <v>4241.1000000000004</v>
      </c>
      <c r="K17" s="4">
        <v>4762</v>
      </c>
      <c r="L17" s="4">
        <v>5487</v>
      </c>
      <c r="M17" s="4">
        <v>6084</v>
      </c>
      <c r="N17" s="4">
        <v>6754.9</v>
      </c>
    </row>
    <row r="18" spans="1:14" x14ac:dyDescent="0.3">
      <c r="A18" s="6" t="s">
        <v>25</v>
      </c>
      <c r="B18" s="7">
        <v>4652.3</v>
      </c>
      <c r="C18" s="7">
        <v>477.6</v>
      </c>
      <c r="D18" s="7">
        <v>707.8</v>
      </c>
      <c r="E18" s="7">
        <v>962.8</v>
      </c>
      <c r="F18" s="7">
        <v>1496.7</v>
      </c>
      <c r="G18" s="7">
        <v>1812</v>
      </c>
      <c r="H18" s="7">
        <v>2223</v>
      </c>
      <c r="I18" s="7">
        <v>2682.5</v>
      </c>
      <c r="J18" s="7">
        <v>2942.3</v>
      </c>
      <c r="K18" s="7">
        <v>3278.7</v>
      </c>
      <c r="L18" s="7">
        <v>3826.8</v>
      </c>
      <c r="M18" s="7">
        <v>4250.5</v>
      </c>
      <c r="N18" s="7">
        <v>4753.1000000000004</v>
      </c>
    </row>
    <row r="19" spans="1:14" x14ac:dyDescent="0.3">
      <c r="A19" s="6" t="s">
        <v>26</v>
      </c>
      <c r="B19" s="7">
        <v>2083.3000000000002</v>
      </c>
      <c r="C19" s="7">
        <v>168.9</v>
      </c>
      <c r="D19" s="7">
        <v>339</v>
      </c>
      <c r="E19" s="7">
        <v>442.3</v>
      </c>
      <c r="F19" s="7">
        <v>616.4</v>
      </c>
      <c r="G19" s="7">
        <v>779</v>
      </c>
      <c r="H19" s="7">
        <v>951</v>
      </c>
      <c r="I19" s="7">
        <v>1125.5</v>
      </c>
      <c r="J19" s="7">
        <v>1298.7</v>
      </c>
      <c r="K19" s="7">
        <v>1483.2</v>
      </c>
      <c r="L19" s="7">
        <v>1660.1</v>
      </c>
      <c r="M19" s="7">
        <v>1833.5</v>
      </c>
      <c r="N19" s="7">
        <v>2001.7</v>
      </c>
    </row>
    <row r="20" spans="1:14" x14ac:dyDescent="0.3">
      <c r="A20" s="8" t="s">
        <v>27</v>
      </c>
      <c r="B20" s="7">
        <v>1146.9000000000001</v>
      </c>
      <c r="C20" s="7">
        <v>87.2</v>
      </c>
      <c r="D20" s="7">
        <v>156.6</v>
      </c>
      <c r="E20" s="7">
        <v>234.3</v>
      </c>
      <c r="F20" s="7">
        <v>324.8</v>
      </c>
      <c r="G20" s="7">
        <v>413</v>
      </c>
      <c r="H20" s="7">
        <v>505</v>
      </c>
      <c r="I20" s="7">
        <v>596.20000000000005</v>
      </c>
      <c r="J20" s="7">
        <v>690.8</v>
      </c>
      <c r="K20" s="7">
        <v>789</v>
      </c>
      <c r="L20" s="7">
        <v>884.1</v>
      </c>
      <c r="M20" s="7">
        <v>982.2</v>
      </c>
      <c r="N20" s="7">
        <v>1073.7</v>
      </c>
    </row>
    <row r="21" spans="1:14" x14ac:dyDescent="0.3">
      <c r="A21" s="8" t="s">
        <v>28</v>
      </c>
      <c r="B21" s="7">
        <v>214.2</v>
      </c>
      <c r="C21" s="7">
        <v>23.2</v>
      </c>
      <c r="D21" s="7">
        <v>35.1</v>
      </c>
      <c r="E21" s="7">
        <v>48.5</v>
      </c>
      <c r="F21" s="7">
        <v>65.900000000000006</v>
      </c>
      <c r="G21" s="7">
        <v>82</v>
      </c>
      <c r="H21" s="7">
        <v>97</v>
      </c>
      <c r="I21" s="7">
        <v>114</v>
      </c>
      <c r="J21" s="7">
        <v>128.9</v>
      </c>
      <c r="K21" s="7">
        <v>147.30000000000001</v>
      </c>
      <c r="L21" s="7">
        <v>164.3</v>
      </c>
      <c r="M21" s="7">
        <v>181.6</v>
      </c>
      <c r="N21" s="7">
        <v>203.8</v>
      </c>
    </row>
    <row r="22" spans="1:14" x14ac:dyDescent="0.3">
      <c r="A22" s="8" t="s">
        <v>29</v>
      </c>
      <c r="B22" s="7">
        <v>54.5</v>
      </c>
      <c r="C22" s="7">
        <v>4.2</v>
      </c>
      <c r="D22" s="7">
        <v>7.4</v>
      </c>
      <c r="E22" s="7">
        <v>10.199999999999999</v>
      </c>
      <c r="F22" s="7">
        <v>14.5</v>
      </c>
      <c r="G22" s="7">
        <v>20</v>
      </c>
      <c r="H22" s="7">
        <v>26</v>
      </c>
      <c r="I22" s="7">
        <v>32.200000000000003</v>
      </c>
      <c r="J22" s="7">
        <v>38.4</v>
      </c>
      <c r="K22" s="7">
        <v>44.7</v>
      </c>
      <c r="L22" s="7">
        <v>49.8</v>
      </c>
      <c r="M22" s="7">
        <v>53.7</v>
      </c>
      <c r="N22" s="7">
        <v>57.7</v>
      </c>
    </row>
    <row r="23" spans="1:14" x14ac:dyDescent="0.3">
      <c r="A23" s="8" t="s">
        <v>30</v>
      </c>
      <c r="B23" s="7">
        <v>3.5</v>
      </c>
      <c r="C23" s="7">
        <v>1.3</v>
      </c>
      <c r="D23" s="7">
        <v>1.5</v>
      </c>
      <c r="E23" s="7">
        <v>1.5</v>
      </c>
      <c r="F23" s="7">
        <v>1.6</v>
      </c>
      <c r="G23" s="7">
        <v>2</v>
      </c>
      <c r="H23" s="7">
        <v>2</v>
      </c>
      <c r="I23" s="7">
        <v>2.2000000000000002</v>
      </c>
      <c r="J23" s="7">
        <v>2.4</v>
      </c>
      <c r="K23" s="7">
        <v>2.6</v>
      </c>
      <c r="L23" s="7">
        <v>3</v>
      </c>
      <c r="M23" s="7">
        <v>3.3</v>
      </c>
      <c r="N23" s="7">
        <v>4</v>
      </c>
    </row>
    <row r="24" spans="1:14" x14ac:dyDescent="0.3">
      <c r="A24" s="8" t="s">
        <v>31</v>
      </c>
      <c r="B24" s="7">
        <v>618.4</v>
      </c>
      <c r="C24" s="7">
        <v>47.5</v>
      </c>
      <c r="D24" s="7">
        <v>128.5</v>
      </c>
      <c r="E24" s="7">
        <v>133</v>
      </c>
      <c r="F24" s="7">
        <v>190.7</v>
      </c>
      <c r="G24" s="7">
        <v>241</v>
      </c>
      <c r="H24" s="7">
        <v>297</v>
      </c>
      <c r="I24" s="7">
        <v>354.8</v>
      </c>
      <c r="J24" s="7">
        <v>410.2</v>
      </c>
      <c r="K24" s="7">
        <v>469.6</v>
      </c>
      <c r="L24" s="7">
        <v>526.5</v>
      </c>
      <c r="M24" s="7">
        <v>577.20000000000005</v>
      </c>
      <c r="N24" s="7">
        <v>623.4</v>
      </c>
    </row>
    <row r="25" spans="1:14" x14ac:dyDescent="0.3">
      <c r="A25" s="8" t="s">
        <v>82</v>
      </c>
      <c r="B25" s="7">
        <v>14.7</v>
      </c>
      <c r="C25" s="7">
        <v>1.6</v>
      </c>
      <c r="D25" s="7">
        <v>2.9</v>
      </c>
      <c r="E25" s="7">
        <v>4.3</v>
      </c>
      <c r="F25" s="7">
        <v>5.8</v>
      </c>
      <c r="G25" s="7">
        <v>7</v>
      </c>
      <c r="H25" s="7">
        <v>9</v>
      </c>
      <c r="I25" s="7">
        <v>9.5</v>
      </c>
      <c r="J25" s="7">
        <v>10.8</v>
      </c>
      <c r="K25" s="7">
        <v>12.1</v>
      </c>
      <c r="L25" s="7">
        <v>13.5</v>
      </c>
      <c r="M25" s="7">
        <v>14.9</v>
      </c>
      <c r="N25" s="7">
        <v>16</v>
      </c>
    </row>
    <row r="26" spans="1:14" x14ac:dyDescent="0.3">
      <c r="A26" s="8" t="s">
        <v>83</v>
      </c>
      <c r="B26" s="7">
        <v>2.4</v>
      </c>
      <c r="C26" s="7">
        <v>0.1</v>
      </c>
      <c r="D26" s="7">
        <v>0.2</v>
      </c>
      <c r="E26" s="7">
        <v>0.3</v>
      </c>
      <c r="F26" s="7">
        <v>0.4</v>
      </c>
      <c r="G26" s="7">
        <v>0</v>
      </c>
      <c r="H26" s="7">
        <v>0</v>
      </c>
      <c r="I26" s="7">
        <v>0.4</v>
      </c>
      <c r="J26" s="7">
        <v>0.4</v>
      </c>
      <c r="K26" s="7">
        <v>0.4</v>
      </c>
      <c r="L26" s="7">
        <v>0.4</v>
      </c>
      <c r="M26" s="7">
        <v>0.5</v>
      </c>
      <c r="N26" s="7">
        <v>0.6</v>
      </c>
    </row>
    <row r="27" spans="1:14" x14ac:dyDescent="0.3">
      <c r="A27" s="8" t="s">
        <v>84</v>
      </c>
      <c r="B27" s="7">
        <v>28.7</v>
      </c>
      <c r="C27" s="7">
        <v>3.9</v>
      </c>
      <c r="D27" s="7">
        <v>6.9</v>
      </c>
      <c r="E27" s="7">
        <v>10.199999999999999</v>
      </c>
      <c r="F27" s="7">
        <v>12.6</v>
      </c>
      <c r="G27" s="7">
        <v>14</v>
      </c>
      <c r="H27" s="7">
        <v>15</v>
      </c>
      <c r="I27" s="7">
        <v>16.2</v>
      </c>
      <c r="J27" s="7">
        <v>16.8</v>
      </c>
      <c r="K27" s="7">
        <v>17.5</v>
      </c>
      <c r="L27" s="7">
        <v>18.5</v>
      </c>
      <c r="M27" s="7">
        <v>20.100000000000001</v>
      </c>
      <c r="N27" s="7">
        <v>22.5</v>
      </c>
    </row>
    <row r="28" spans="1:14" x14ac:dyDescent="0.3">
      <c r="A28" s="6" t="s">
        <v>32</v>
      </c>
      <c r="B28" s="7">
        <v>0.1</v>
      </c>
      <c r="C28" s="7">
        <v>0.1</v>
      </c>
      <c r="D28" s="7">
        <v>0.4</v>
      </c>
      <c r="E28" s="7">
        <v>0.1</v>
      </c>
      <c r="F28" s="7">
        <v>0.1</v>
      </c>
      <c r="G28" s="7">
        <v>0</v>
      </c>
      <c r="H28" s="7">
        <v>0</v>
      </c>
      <c r="I28" s="7">
        <v>0.1</v>
      </c>
      <c r="J28" s="7">
        <v>0.1</v>
      </c>
      <c r="K28" s="7">
        <v>0.1</v>
      </c>
      <c r="L28" s="7">
        <v>0.1</v>
      </c>
      <c r="M28" s="7">
        <v>0.1</v>
      </c>
      <c r="N28" s="7">
        <v>0.1</v>
      </c>
    </row>
    <row r="29" spans="1:14" x14ac:dyDescent="0.3">
      <c r="A29" s="5" t="s">
        <v>33</v>
      </c>
      <c r="B29" s="4">
        <v>33.9</v>
      </c>
      <c r="C29" s="4">
        <v>3.4</v>
      </c>
      <c r="D29" s="4">
        <v>7</v>
      </c>
      <c r="E29" s="4">
        <v>10.4</v>
      </c>
      <c r="F29" s="4">
        <v>13.3</v>
      </c>
      <c r="G29" s="4">
        <v>17</v>
      </c>
      <c r="H29" s="4">
        <v>20</v>
      </c>
      <c r="I29" s="4">
        <v>23.7</v>
      </c>
      <c r="J29" s="4">
        <v>26.9</v>
      </c>
      <c r="K29" s="4">
        <v>29.8</v>
      </c>
      <c r="L29" s="4">
        <v>32.700000000000003</v>
      </c>
      <c r="M29" s="4">
        <v>35.799999999999997</v>
      </c>
      <c r="N29" s="4">
        <v>38.9</v>
      </c>
    </row>
    <row r="30" spans="1:14" x14ac:dyDescent="0.3">
      <c r="A30" s="5" t="s">
        <v>85</v>
      </c>
      <c r="B30" s="4">
        <v>21.9</v>
      </c>
      <c r="C30" s="4">
        <v>0</v>
      </c>
      <c r="D30" s="4">
        <v>0.1</v>
      </c>
      <c r="E30" s="4">
        <v>0.2</v>
      </c>
      <c r="F30" s="4">
        <v>0.2</v>
      </c>
      <c r="G30" s="4">
        <v>0</v>
      </c>
      <c r="H30" s="4">
        <v>0</v>
      </c>
      <c r="I30" s="4">
        <v>0.5</v>
      </c>
      <c r="J30" s="4">
        <v>0.6</v>
      </c>
      <c r="K30" s="4">
        <v>0.6</v>
      </c>
      <c r="L30" s="4">
        <v>0.7</v>
      </c>
      <c r="M30" s="4">
        <v>0.8</v>
      </c>
      <c r="N30" s="4">
        <v>0.9</v>
      </c>
    </row>
    <row r="31" spans="1:14" x14ac:dyDescent="0.3">
      <c r="A31" s="5" t="s">
        <v>86</v>
      </c>
      <c r="B31" s="4">
        <v>69.5</v>
      </c>
      <c r="C31" s="4">
        <v>0</v>
      </c>
      <c r="D31" s="4">
        <v>0.1</v>
      </c>
      <c r="E31" s="4">
        <v>0.1</v>
      </c>
      <c r="F31" s="4">
        <v>0.1</v>
      </c>
      <c r="G31" s="4">
        <v>0</v>
      </c>
      <c r="H31" s="4">
        <v>16</v>
      </c>
      <c r="I31" s="4">
        <v>19.100000000000001</v>
      </c>
      <c r="J31" s="4">
        <v>19.2</v>
      </c>
      <c r="K31" s="4">
        <v>19.3</v>
      </c>
      <c r="L31" s="4">
        <v>19.399999999999999</v>
      </c>
      <c r="M31" s="4">
        <v>19.3</v>
      </c>
      <c r="N31" s="4">
        <v>29.9</v>
      </c>
    </row>
    <row r="32" spans="1:14" x14ac:dyDescent="0.3">
      <c r="A32" s="5" t="s">
        <v>35</v>
      </c>
      <c r="B32" s="4">
        <v>703.1</v>
      </c>
      <c r="C32" s="4">
        <v>46.3</v>
      </c>
      <c r="D32" s="4">
        <v>79.900000000000006</v>
      </c>
      <c r="E32" s="4">
        <v>118.4</v>
      </c>
      <c r="F32" s="4">
        <v>208.2</v>
      </c>
      <c r="G32" s="4">
        <v>275</v>
      </c>
      <c r="H32" s="4">
        <v>341</v>
      </c>
      <c r="I32" s="4">
        <v>459.4</v>
      </c>
      <c r="J32" s="4">
        <v>528.9</v>
      </c>
      <c r="K32" s="4">
        <v>626</v>
      </c>
      <c r="L32" s="4">
        <v>666.6</v>
      </c>
      <c r="M32" s="4">
        <v>750.9</v>
      </c>
      <c r="N32" s="4">
        <v>858.8</v>
      </c>
    </row>
    <row r="33" spans="1:14" x14ac:dyDescent="0.3">
      <c r="A33" s="5" t="s">
        <v>36</v>
      </c>
      <c r="B33" s="4">
        <v>99.7</v>
      </c>
      <c r="C33" s="4">
        <v>0.5</v>
      </c>
      <c r="D33" s="4">
        <v>1.2</v>
      </c>
      <c r="E33" s="4">
        <v>3.1</v>
      </c>
      <c r="F33" s="4">
        <v>2.7</v>
      </c>
      <c r="G33" s="4">
        <v>14</v>
      </c>
      <c r="H33" s="4">
        <v>28</v>
      </c>
      <c r="I33" s="4">
        <v>73.099999999999994</v>
      </c>
      <c r="J33" s="4">
        <v>88.2</v>
      </c>
      <c r="K33" s="4">
        <v>89.2</v>
      </c>
      <c r="L33" s="4">
        <v>90.1</v>
      </c>
      <c r="M33" s="4">
        <v>91.8</v>
      </c>
      <c r="N33" s="4">
        <v>111</v>
      </c>
    </row>
    <row r="34" spans="1:14" x14ac:dyDescent="0.3">
      <c r="A34" s="9" t="s">
        <v>37</v>
      </c>
      <c r="B34" s="4">
        <v>291</v>
      </c>
      <c r="C34" s="4">
        <v>21.1</v>
      </c>
      <c r="D34" s="4">
        <v>40.5</v>
      </c>
      <c r="E34" s="4">
        <v>62.9</v>
      </c>
      <c r="F34" s="4">
        <v>87.4</v>
      </c>
      <c r="G34" s="4">
        <v>109</v>
      </c>
      <c r="H34" s="4">
        <v>131</v>
      </c>
      <c r="I34" s="4">
        <v>154.80000000000001</v>
      </c>
      <c r="J34" s="4">
        <v>175.2</v>
      </c>
      <c r="K34" s="4">
        <v>204.8</v>
      </c>
      <c r="L34" s="4">
        <v>216.8</v>
      </c>
      <c r="M34" s="4">
        <v>237.1</v>
      </c>
      <c r="N34" s="4">
        <v>260.2</v>
      </c>
    </row>
    <row r="35" spans="1:14" x14ac:dyDescent="0.3">
      <c r="A35" s="5" t="s">
        <v>38</v>
      </c>
      <c r="B35" s="4">
        <v>16.7</v>
      </c>
      <c r="C35" s="4">
        <v>1</v>
      </c>
      <c r="D35" s="4">
        <v>1.2</v>
      </c>
      <c r="E35" s="4">
        <v>2.2999999999999998</v>
      </c>
      <c r="F35" s="4">
        <v>5.6</v>
      </c>
      <c r="G35" s="4">
        <v>6</v>
      </c>
      <c r="H35" s="4">
        <v>7</v>
      </c>
      <c r="I35" s="4">
        <v>8.6</v>
      </c>
      <c r="J35" s="4">
        <v>9.5</v>
      </c>
      <c r="K35" s="4">
        <v>11</v>
      </c>
      <c r="L35" s="4">
        <v>11.7</v>
      </c>
      <c r="M35" s="4">
        <v>12.7</v>
      </c>
      <c r="N35" s="4">
        <v>17.2</v>
      </c>
    </row>
    <row r="36" spans="1:14" x14ac:dyDescent="0.3">
      <c r="A36" s="5" t="s">
        <v>39</v>
      </c>
      <c r="B36" s="4">
        <v>79.8</v>
      </c>
      <c r="C36" s="4">
        <v>7</v>
      </c>
      <c r="D36" s="4">
        <v>9.1</v>
      </c>
      <c r="E36" s="4">
        <v>12.2</v>
      </c>
      <c r="F36" s="4">
        <v>15</v>
      </c>
      <c r="G36" s="4">
        <v>17</v>
      </c>
      <c r="H36" s="4">
        <v>22</v>
      </c>
      <c r="I36" s="4">
        <v>26.6</v>
      </c>
      <c r="J36" s="4">
        <v>29.2</v>
      </c>
      <c r="K36" s="4">
        <v>33</v>
      </c>
      <c r="L36" s="4">
        <v>38.5</v>
      </c>
      <c r="M36" s="4">
        <v>49.2</v>
      </c>
      <c r="N36" s="4">
        <v>55.5</v>
      </c>
    </row>
    <row r="37" spans="1:14" x14ac:dyDescent="0.3">
      <c r="A37" s="9" t="s">
        <v>40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</row>
    <row r="38" spans="1:14" x14ac:dyDescent="0.3">
      <c r="A38" s="5" t="s">
        <v>41</v>
      </c>
      <c r="B38" s="4">
        <v>215.9</v>
      </c>
      <c r="C38" s="4">
        <v>16.7</v>
      </c>
      <c r="D38" s="4">
        <v>27.8</v>
      </c>
      <c r="E38" s="4">
        <v>37.9</v>
      </c>
      <c r="F38" s="4">
        <v>97.5</v>
      </c>
      <c r="G38" s="4">
        <v>129</v>
      </c>
      <c r="H38" s="4">
        <v>153</v>
      </c>
      <c r="I38" s="4">
        <v>196.3</v>
      </c>
      <c r="J38" s="4">
        <v>226.8</v>
      </c>
      <c r="K38" s="4">
        <v>287.89999999999998</v>
      </c>
      <c r="L38" s="4">
        <v>309.5</v>
      </c>
      <c r="M38" s="4">
        <v>360.1</v>
      </c>
      <c r="N38" s="4">
        <v>414.9</v>
      </c>
    </row>
    <row r="39" spans="1:14" x14ac:dyDescent="0.3">
      <c r="A39" s="5" t="s">
        <v>42</v>
      </c>
      <c r="B39" s="4">
        <v>3657.9</v>
      </c>
      <c r="C39" s="4">
        <v>39.799999999999997</v>
      </c>
      <c r="D39" s="4">
        <v>436.2</v>
      </c>
      <c r="E39" s="4">
        <v>640.29999999999995</v>
      </c>
      <c r="F39" s="4">
        <v>759.2</v>
      </c>
      <c r="G39" s="4">
        <v>934</v>
      </c>
      <c r="H39" s="4">
        <v>1029</v>
      </c>
      <c r="I39" s="4">
        <v>1188.5999999999999</v>
      </c>
      <c r="J39" s="4">
        <v>1288.0999999999999</v>
      </c>
      <c r="K39" s="4">
        <v>1447.3</v>
      </c>
      <c r="L39" s="4">
        <v>1567.4</v>
      </c>
      <c r="M39" s="4">
        <v>1687.4</v>
      </c>
      <c r="N39" s="4">
        <v>2443.1999999999998</v>
      </c>
    </row>
    <row r="40" spans="1:14" x14ac:dyDescent="0.3">
      <c r="A40" s="5" t="s">
        <v>87</v>
      </c>
      <c r="B40" s="16">
        <v>314</v>
      </c>
      <c r="C40" s="16">
        <v>0.2</v>
      </c>
      <c r="D40" s="16">
        <v>0.6</v>
      </c>
      <c r="E40" s="16">
        <v>4</v>
      </c>
      <c r="F40" s="16">
        <v>4.8</v>
      </c>
      <c r="G40" s="16">
        <v>6</v>
      </c>
      <c r="H40" s="16">
        <v>7</v>
      </c>
      <c r="I40" s="16">
        <v>11.4</v>
      </c>
      <c r="J40" s="16">
        <v>12.6</v>
      </c>
      <c r="K40" s="16">
        <v>13.7</v>
      </c>
      <c r="L40" s="16">
        <v>26.2</v>
      </c>
      <c r="M40" s="16">
        <v>27.2</v>
      </c>
      <c r="N40" s="16">
        <v>401.7</v>
      </c>
    </row>
    <row r="41" spans="1:14" x14ac:dyDescent="0.3">
      <c r="A41" s="9" t="s">
        <v>88</v>
      </c>
      <c r="B41" s="16">
        <v>0</v>
      </c>
      <c r="C41" s="16">
        <v>1.2</v>
      </c>
      <c r="D41" s="16">
        <v>1.7</v>
      </c>
      <c r="E41" s="16">
        <v>2.4</v>
      </c>
      <c r="F41" s="16">
        <v>2.8</v>
      </c>
      <c r="G41" s="16">
        <v>4</v>
      </c>
      <c r="H41" s="16">
        <v>5</v>
      </c>
      <c r="I41" s="16">
        <v>5.7</v>
      </c>
      <c r="J41" s="16">
        <v>6.2</v>
      </c>
      <c r="K41" s="16">
        <v>7.1</v>
      </c>
      <c r="L41" s="16">
        <v>8.1</v>
      </c>
      <c r="M41" s="16">
        <v>90.1</v>
      </c>
      <c r="N41" s="16">
        <v>101.1</v>
      </c>
    </row>
    <row r="42" spans="1:14" x14ac:dyDescent="0.3">
      <c r="A42" s="5" t="s">
        <v>91</v>
      </c>
      <c r="B42" s="16">
        <v>3343.9</v>
      </c>
      <c r="C42" s="16">
        <v>38.4</v>
      </c>
      <c r="D42" s="16">
        <v>433.8</v>
      </c>
      <c r="E42" s="16">
        <v>633.9</v>
      </c>
      <c r="F42" s="16">
        <v>751.6</v>
      </c>
      <c r="G42" s="16">
        <v>924</v>
      </c>
      <c r="H42" s="16">
        <v>1017</v>
      </c>
      <c r="I42" s="16">
        <v>1171.4000000000001</v>
      </c>
      <c r="J42" s="16">
        <v>1269.3</v>
      </c>
      <c r="K42" s="16">
        <v>1426.5</v>
      </c>
      <c r="L42" s="16">
        <v>1533.1</v>
      </c>
      <c r="M42" s="16">
        <v>1651.1</v>
      </c>
      <c r="N42" s="16">
        <v>2031.4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ht="18.75" x14ac:dyDescent="0.3">
      <c r="A46" s="15" t="s">
        <v>78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" t="s">
        <v>46</v>
      </c>
    </row>
    <row r="50" spans="1:14" x14ac:dyDescent="0.3">
      <c r="A50" s="105" t="s">
        <v>1</v>
      </c>
      <c r="B50" s="107" t="s">
        <v>79</v>
      </c>
      <c r="C50" s="109" t="s">
        <v>2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x14ac:dyDescent="0.3">
      <c r="A51" s="106"/>
      <c r="B51" s="108"/>
      <c r="C51" s="2" t="s">
        <v>3</v>
      </c>
      <c r="D51" s="2" t="s">
        <v>4</v>
      </c>
      <c r="E51" s="2" t="s">
        <v>5</v>
      </c>
      <c r="F51" s="2" t="s">
        <v>6</v>
      </c>
      <c r="G51" s="2" t="s">
        <v>7</v>
      </c>
      <c r="H51" s="2" t="s">
        <v>8</v>
      </c>
      <c r="I51" s="2" t="s">
        <v>9</v>
      </c>
      <c r="J51" s="2" t="s">
        <v>10</v>
      </c>
      <c r="K51" s="2" t="s">
        <v>11</v>
      </c>
      <c r="L51" s="2" t="s">
        <v>12</v>
      </c>
      <c r="M51" s="2" t="s">
        <v>13</v>
      </c>
      <c r="N51" s="2" t="s">
        <v>14</v>
      </c>
    </row>
    <row r="52" spans="1:14" x14ac:dyDescent="0.3">
      <c r="A52" s="3" t="s">
        <v>220</v>
      </c>
      <c r="B52" s="4">
        <v>0</v>
      </c>
      <c r="C52" s="4">
        <v>847.8</v>
      </c>
      <c r="D52" s="4">
        <v>1238.5</v>
      </c>
      <c r="E52" s="4">
        <v>1231.3</v>
      </c>
      <c r="F52" s="4">
        <v>1188.9000000000001</v>
      </c>
      <c r="G52" s="4">
        <v>1285</v>
      </c>
      <c r="H52" s="4">
        <v>1074</v>
      </c>
      <c r="I52" s="4">
        <v>1144.5999999999999</v>
      </c>
      <c r="J52" s="4">
        <v>1102.0999999999999</v>
      </c>
      <c r="K52" s="4">
        <v>1047.5</v>
      </c>
      <c r="L52" s="4">
        <v>1190.5</v>
      </c>
      <c r="M52" s="4">
        <v>1214</v>
      </c>
      <c r="N52" s="4">
        <v>2213.1</v>
      </c>
    </row>
    <row r="53" spans="1:14" x14ac:dyDescent="0.3">
      <c r="A53" s="23" t="s">
        <v>227</v>
      </c>
      <c r="B53" s="19">
        <v>0</v>
      </c>
      <c r="C53" s="19">
        <v>0</v>
      </c>
      <c r="D53" s="19">
        <v>243.8</v>
      </c>
      <c r="E53" s="19">
        <v>124.2</v>
      </c>
      <c r="F53" s="19">
        <v>220.6</v>
      </c>
      <c r="G53" s="19">
        <v>210</v>
      </c>
      <c r="H53" s="19">
        <v>11</v>
      </c>
      <c r="I53" s="19">
        <v>32.799999999999997</v>
      </c>
      <c r="J53" s="19">
        <v>6.4</v>
      </c>
      <c r="K53" s="19">
        <v>13.8</v>
      </c>
      <c r="L53" s="19">
        <v>107.5</v>
      </c>
      <c r="M53" s="19">
        <v>2.6</v>
      </c>
      <c r="N53" s="19">
        <v>33.799999999999997</v>
      </c>
    </row>
    <row r="54" spans="1:14" x14ac:dyDescent="0.3">
      <c r="A54" s="3" t="s">
        <v>228</v>
      </c>
      <c r="B54" s="4">
        <v>0</v>
      </c>
      <c r="C54" s="4">
        <v>-0.7</v>
      </c>
      <c r="D54" s="4">
        <v>15.3</v>
      </c>
      <c r="E54" s="4">
        <v>72.599999999999994</v>
      </c>
      <c r="F54" s="4">
        <v>54.8</v>
      </c>
      <c r="G54" s="4">
        <v>24</v>
      </c>
      <c r="H54" s="4">
        <v>22</v>
      </c>
      <c r="I54" s="4">
        <v>37.5</v>
      </c>
      <c r="J54" s="4">
        <v>17.899999999999999</v>
      </c>
      <c r="K54" s="4">
        <v>23.8</v>
      </c>
      <c r="L54" s="4">
        <v>23.2</v>
      </c>
      <c r="M54" s="4">
        <v>36.6</v>
      </c>
      <c r="N54" s="4">
        <v>156.1</v>
      </c>
    </row>
    <row r="55" spans="1:14" x14ac:dyDescent="0.3">
      <c r="A55" s="3" t="s">
        <v>47</v>
      </c>
      <c r="B55" s="4">
        <v>16957.8</v>
      </c>
      <c r="C55" s="4">
        <v>848.1</v>
      </c>
      <c r="D55" s="4">
        <v>2102.1999999999998</v>
      </c>
      <c r="E55" s="4">
        <v>3407.1</v>
      </c>
      <c r="F55" s="4">
        <v>4654.1000000000004</v>
      </c>
      <c r="G55" s="4">
        <v>5964</v>
      </c>
      <c r="H55" s="4">
        <v>7061</v>
      </c>
      <c r="I55" s="4">
        <v>8244.4</v>
      </c>
      <c r="J55" s="4">
        <v>9365.4</v>
      </c>
      <c r="K55" s="4">
        <v>10438.299999999999</v>
      </c>
      <c r="L55" s="4">
        <v>11652.7</v>
      </c>
      <c r="M55" s="4">
        <v>12904.3</v>
      </c>
      <c r="N55" s="4">
        <v>15278</v>
      </c>
    </row>
    <row r="56" spans="1:14" x14ac:dyDescent="0.3">
      <c r="A56" s="3" t="s">
        <v>48</v>
      </c>
      <c r="B56" s="4">
        <v>14066.2</v>
      </c>
      <c r="C56" s="4">
        <v>30</v>
      </c>
      <c r="D56" s="4">
        <v>1985.7</v>
      </c>
      <c r="E56" s="4">
        <v>3022.5</v>
      </c>
      <c r="F56" s="4">
        <v>4127.5</v>
      </c>
      <c r="G56" s="4">
        <v>5295</v>
      </c>
      <c r="H56" s="4">
        <v>6262</v>
      </c>
      <c r="I56" s="4">
        <v>7255.6</v>
      </c>
      <c r="J56" s="4">
        <v>8187</v>
      </c>
      <c r="K56" s="4">
        <v>9096.2999999999993</v>
      </c>
      <c r="L56" s="4">
        <v>10152.4</v>
      </c>
      <c r="M56" s="4">
        <v>11078.6</v>
      </c>
      <c r="N56" s="4">
        <v>12783.2</v>
      </c>
    </row>
    <row r="57" spans="1:14" x14ac:dyDescent="0.3">
      <c r="A57" s="22" t="s">
        <v>95</v>
      </c>
      <c r="B57" s="4">
        <v>1463.4</v>
      </c>
      <c r="C57" s="4">
        <v>0.1</v>
      </c>
      <c r="D57" s="4">
        <v>119.7</v>
      </c>
      <c r="E57" s="4">
        <v>236.4</v>
      </c>
      <c r="F57" s="4">
        <v>356.3</v>
      </c>
      <c r="G57" s="4">
        <v>475</v>
      </c>
      <c r="H57" s="4">
        <v>602</v>
      </c>
      <c r="I57" s="4">
        <v>724.6</v>
      </c>
      <c r="J57" s="4">
        <v>845.7</v>
      </c>
      <c r="K57" s="4">
        <v>966.3</v>
      </c>
      <c r="L57" s="4">
        <v>1090.5999999999999</v>
      </c>
      <c r="M57" s="4">
        <v>1213.4000000000001</v>
      </c>
      <c r="N57" s="4">
        <v>1498.5</v>
      </c>
    </row>
    <row r="58" spans="1:14" x14ac:dyDescent="0.3">
      <c r="A58" s="3" t="s">
        <v>50</v>
      </c>
      <c r="B58" s="4">
        <v>490.6</v>
      </c>
      <c r="C58" s="4">
        <v>0</v>
      </c>
      <c r="D58" s="4">
        <v>40</v>
      </c>
      <c r="E58" s="4">
        <v>79.3</v>
      </c>
      <c r="F58" s="4">
        <v>119.8</v>
      </c>
      <c r="G58" s="4">
        <v>160</v>
      </c>
      <c r="H58" s="4">
        <v>202</v>
      </c>
      <c r="I58" s="4">
        <v>242.3</v>
      </c>
      <c r="J58" s="4">
        <v>282.39999999999998</v>
      </c>
      <c r="K58" s="4">
        <v>322.8</v>
      </c>
      <c r="L58" s="4">
        <v>365.5</v>
      </c>
      <c r="M58" s="4">
        <v>406.4</v>
      </c>
      <c r="N58" s="4">
        <v>500.8</v>
      </c>
    </row>
    <row r="59" spans="1:14" x14ac:dyDescent="0.3">
      <c r="A59" s="3" t="s">
        <v>51</v>
      </c>
      <c r="B59" s="4">
        <v>1934.9</v>
      </c>
      <c r="C59" s="4">
        <v>9.3000000000000007</v>
      </c>
      <c r="D59" s="4">
        <v>117.6</v>
      </c>
      <c r="E59" s="4">
        <v>213</v>
      </c>
      <c r="F59" s="4">
        <v>282.89999999999998</v>
      </c>
      <c r="G59" s="4">
        <v>386</v>
      </c>
      <c r="H59" s="4">
        <v>474</v>
      </c>
      <c r="I59" s="4">
        <v>558.1</v>
      </c>
      <c r="J59" s="4">
        <v>639.4</v>
      </c>
      <c r="K59" s="4">
        <v>725.3</v>
      </c>
      <c r="L59" s="4">
        <v>819.6</v>
      </c>
      <c r="M59" s="4">
        <v>936.2</v>
      </c>
      <c r="N59" s="4">
        <v>1226</v>
      </c>
    </row>
    <row r="60" spans="1:14" x14ac:dyDescent="0.3">
      <c r="A60" s="3" t="s">
        <v>52</v>
      </c>
      <c r="B60" s="4">
        <v>9014.1</v>
      </c>
      <c r="C60" s="4">
        <v>20.5</v>
      </c>
      <c r="D60" s="4">
        <v>1464.7</v>
      </c>
      <c r="E60" s="4">
        <v>2125.8000000000002</v>
      </c>
      <c r="F60" s="4">
        <v>2779.9</v>
      </c>
      <c r="G60" s="4">
        <v>3476</v>
      </c>
      <c r="H60" s="4">
        <v>4174</v>
      </c>
      <c r="I60" s="4">
        <v>4888</v>
      </c>
      <c r="J60" s="4">
        <v>5570.5</v>
      </c>
      <c r="K60" s="4">
        <v>6219.1</v>
      </c>
      <c r="L60" s="4">
        <v>6906.5</v>
      </c>
      <c r="M60" s="4">
        <v>7549.7</v>
      </c>
      <c r="N60" s="4">
        <v>8551.2000000000007</v>
      </c>
    </row>
    <row r="61" spans="1:14" x14ac:dyDescent="0.3">
      <c r="A61" s="12" t="s">
        <v>53</v>
      </c>
      <c r="B61" s="7">
        <v>3799.7</v>
      </c>
      <c r="C61" s="7">
        <v>6.4</v>
      </c>
      <c r="D61" s="7">
        <v>580.79999999999995</v>
      </c>
      <c r="E61" s="7">
        <v>859.2</v>
      </c>
      <c r="F61" s="7">
        <v>1161.3</v>
      </c>
      <c r="G61" s="7">
        <v>1472</v>
      </c>
      <c r="H61" s="7">
        <v>1786</v>
      </c>
      <c r="I61" s="7">
        <v>2070.6</v>
      </c>
      <c r="J61" s="7">
        <v>2349.8000000000002</v>
      </c>
      <c r="K61" s="7">
        <v>2621</v>
      </c>
      <c r="L61" s="7">
        <v>2909</v>
      </c>
      <c r="M61" s="7">
        <v>3135.2</v>
      </c>
      <c r="N61" s="7">
        <v>3355.2</v>
      </c>
    </row>
    <row r="62" spans="1:14" x14ac:dyDescent="0.3">
      <c r="A62" s="12" t="s">
        <v>92</v>
      </c>
      <c r="B62" s="7">
        <v>3525.5</v>
      </c>
      <c r="C62" s="7">
        <v>13.5</v>
      </c>
      <c r="D62" s="7">
        <v>588.5</v>
      </c>
      <c r="E62" s="7">
        <v>870.7</v>
      </c>
      <c r="F62" s="7">
        <v>1135.0999999999999</v>
      </c>
      <c r="G62" s="7">
        <v>1412</v>
      </c>
      <c r="H62" s="7">
        <v>1706</v>
      </c>
      <c r="I62" s="7">
        <v>1985.2</v>
      </c>
      <c r="J62" s="7">
        <v>2273.5</v>
      </c>
      <c r="K62" s="7">
        <v>2544.5</v>
      </c>
      <c r="L62" s="7">
        <v>2822.4</v>
      </c>
      <c r="M62" s="7">
        <v>3159.3</v>
      </c>
      <c r="N62" s="7">
        <v>3463.3</v>
      </c>
    </row>
    <row r="63" spans="1:14" ht="33" x14ac:dyDescent="0.3">
      <c r="A63" s="21" t="s">
        <v>93</v>
      </c>
      <c r="B63" s="7">
        <v>963.8</v>
      </c>
      <c r="C63" s="7">
        <v>0</v>
      </c>
      <c r="D63" s="7">
        <v>83.6</v>
      </c>
      <c r="E63" s="7">
        <v>150.1</v>
      </c>
      <c r="F63" s="7">
        <v>202.5</v>
      </c>
      <c r="G63" s="7">
        <v>271</v>
      </c>
      <c r="H63" s="7">
        <v>329</v>
      </c>
      <c r="I63" s="7">
        <v>427.9</v>
      </c>
      <c r="J63" s="7">
        <v>505.2</v>
      </c>
      <c r="K63" s="7">
        <v>558.79999999999995</v>
      </c>
      <c r="L63" s="7">
        <v>627.79999999999995</v>
      </c>
      <c r="M63" s="7">
        <v>669.3</v>
      </c>
      <c r="N63" s="7">
        <v>1096.0999999999999</v>
      </c>
    </row>
    <row r="64" spans="1:14" x14ac:dyDescent="0.3">
      <c r="A64" s="12" t="s">
        <v>235</v>
      </c>
      <c r="B64" s="7">
        <v>5.7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0.6</v>
      </c>
      <c r="J64" s="7">
        <v>0.6</v>
      </c>
      <c r="K64" s="7">
        <v>0.6</v>
      </c>
      <c r="L64" s="7">
        <v>0.6</v>
      </c>
      <c r="M64" s="7">
        <v>1.1000000000000001</v>
      </c>
      <c r="N64" s="7">
        <v>1</v>
      </c>
    </row>
    <row r="65" spans="1:14" x14ac:dyDescent="0.3">
      <c r="A65" s="12" t="s">
        <v>97</v>
      </c>
      <c r="B65" s="7">
        <v>719.4</v>
      </c>
      <c r="C65" s="7">
        <v>0.5</v>
      </c>
      <c r="D65" s="7">
        <v>211.8</v>
      </c>
      <c r="E65" s="7">
        <v>245.8</v>
      </c>
      <c r="F65" s="7">
        <v>281</v>
      </c>
      <c r="G65" s="7">
        <v>321</v>
      </c>
      <c r="H65" s="7">
        <v>353</v>
      </c>
      <c r="I65" s="7">
        <v>403.7</v>
      </c>
      <c r="J65" s="7">
        <v>441.4</v>
      </c>
      <c r="K65" s="7">
        <v>494.2</v>
      </c>
      <c r="L65" s="7">
        <v>546.70000000000005</v>
      </c>
      <c r="M65" s="7">
        <v>584.79999999999995</v>
      </c>
      <c r="N65" s="7">
        <v>635.6</v>
      </c>
    </row>
    <row r="66" spans="1:14" x14ac:dyDescent="0.3">
      <c r="A66" s="3" t="s">
        <v>58</v>
      </c>
      <c r="B66" s="4">
        <v>1163.2</v>
      </c>
      <c r="C66" s="4">
        <v>0</v>
      </c>
      <c r="D66" s="4">
        <v>243.8</v>
      </c>
      <c r="E66" s="4">
        <v>368</v>
      </c>
      <c r="F66" s="4">
        <v>588.6</v>
      </c>
      <c r="G66" s="4">
        <v>798</v>
      </c>
      <c r="H66" s="4">
        <v>810</v>
      </c>
      <c r="I66" s="4">
        <v>842.6</v>
      </c>
      <c r="J66" s="4">
        <v>849</v>
      </c>
      <c r="K66" s="4">
        <v>862.8</v>
      </c>
      <c r="L66" s="4">
        <v>970.2</v>
      </c>
      <c r="M66" s="4">
        <v>972.9</v>
      </c>
      <c r="N66" s="4">
        <v>1006.6</v>
      </c>
    </row>
    <row r="67" spans="1:14" x14ac:dyDescent="0.3">
      <c r="A67" s="3" t="s">
        <v>59</v>
      </c>
      <c r="B67" s="4">
        <v>2891.6</v>
      </c>
      <c r="C67" s="4">
        <v>1</v>
      </c>
      <c r="D67" s="4">
        <v>119.5</v>
      </c>
      <c r="E67" s="4">
        <v>387.2</v>
      </c>
      <c r="F67" s="4">
        <v>530.4</v>
      </c>
      <c r="G67" s="4">
        <v>671</v>
      </c>
      <c r="H67" s="4">
        <v>803</v>
      </c>
      <c r="I67" s="4">
        <v>993.2</v>
      </c>
      <c r="J67" s="4">
        <v>1184.5999999999999</v>
      </c>
      <c r="K67" s="4">
        <v>1344.9</v>
      </c>
      <c r="L67" s="4">
        <v>1502.6</v>
      </c>
      <c r="M67" s="4">
        <v>1827.9</v>
      </c>
      <c r="N67" s="4">
        <v>2465.3000000000002</v>
      </c>
    </row>
    <row r="68" spans="1:14" x14ac:dyDescent="0.3">
      <c r="A68" s="3" t="s">
        <v>60</v>
      </c>
      <c r="B68" s="4">
        <v>600.4</v>
      </c>
      <c r="C68" s="4">
        <v>0.3</v>
      </c>
      <c r="D68" s="4">
        <v>15.9</v>
      </c>
      <c r="E68" s="4">
        <v>89.6</v>
      </c>
      <c r="F68" s="4">
        <v>147.69999999999999</v>
      </c>
      <c r="G68" s="4">
        <v>172</v>
      </c>
      <c r="H68" s="4">
        <v>195</v>
      </c>
      <c r="I68" s="4">
        <v>233.9</v>
      </c>
      <c r="J68" s="4">
        <v>252.7</v>
      </c>
      <c r="K68" s="4">
        <v>278.10000000000002</v>
      </c>
      <c r="L68" s="4">
        <v>302</v>
      </c>
      <c r="M68" s="4">
        <v>339.6</v>
      </c>
      <c r="N68" s="4">
        <v>500.2</v>
      </c>
    </row>
    <row r="69" spans="1:14" x14ac:dyDescent="0.3">
      <c r="A69" s="3" t="s">
        <v>61</v>
      </c>
      <c r="B69" s="4">
        <v>2291.1999999999998</v>
      </c>
      <c r="C69" s="4">
        <v>0.6</v>
      </c>
      <c r="D69" s="4">
        <v>103.6</v>
      </c>
      <c r="E69" s="4">
        <v>297.60000000000002</v>
      </c>
      <c r="F69" s="4">
        <v>382.7</v>
      </c>
      <c r="G69" s="4">
        <v>499</v>
      </c>
      <c r="H69" s="4">
        <v>608</v>
      </c>
      <c r="I69" s="4">
        <v>759.3</v>
      </c>
      <c r="J69" s="4">
        <v>931.9</v>
      </c>
      <c r="K69" s="4">
        <v>1066.8</v>
      </c>
      <c r="L69" s="4">
        <v>1200.5999999999999</v>
      </c>
      <c r="M69" s="4">
        <v>1488.3</v>
      </c>
      <c r="N69" s="4">
        <v>1995.1</v>
      </c>
    </row>
    <row r="70" spans="1:14" x14ac:dyDescent="0.3">
      <c r="A70" s="12" t="s">
        <v>62</v>
      </c>
      <c r="B70" s="7">
        <v>224</v>
      </c>
      <c r="C70" s="7">
        <v>0.2</v>
      </c>
      <c r="D70" s="7">
        <v>40.5</v>
      </c>
      <c r="E70" s="7">
        <v>101.6</v>
      </c>
      <c r="F70" s="7">
        <v>129.80000000000001</v>
      </c>
      <c r="G70" s="7">
        <v>174</v>
      </c>
      <c r="H70" s="7">
        <v>218</v>
      </c>
      <c r="I70" s="7">
        <v>263.39999999999998</v>
      </c>
      <c r="J70" s="7">
        <v>341.2</v>
      </c>
      <c r="K70" s="7">
        <v>395.7</v>
      </c>
      <c r="L70" s="7">
        <v>446.7</v>
      </c>
      <c r="M70" s="7">
        <v>525</v>
      </c>
      <c r="N70" s="7">
        <v>654.20000000000005</v>
      </c>
    </row>
    <row r="71" spans="1:14" x14ac:dyDescent="0.3">
      <c r="A71" s="12" t="s">
        <v>54</v>
      </c>
      <c r="B71" s="7">
        <v>0.1</v>
      </c>
      <c r="C71" s="7">
        <v>0</v>
      </c>
      <c r="D71" s="7">
        <v>0.8</v>
      </c>
      <c r="E71" s="7">
        <v>3.2</v>
      </c>
      <c r="F71" s="7">
        <v>3.5</v>
      </c>
      <c r="G71" s="7">
        <v>4</v>
      </c>
      <c r="H71" s="7">
        <v>8</v>
      </c>
      <c r="I71" s="7">
        <v>14</v>
      </c>
      <c r="J71" s="7">
        <v>17.8</v>
      </c>
      <c r="K71" s="7">
        <v>21.7</v>
      </c>
      <c r="L71" s="7">
        <v>29.9</v>
      </c>
      <c r="M71" s="7">
        <v>39.6</v>
      </c>
      <c r="N71" s="7">
        <v>53.7</v>
      </c>
    </row>
    <row r="72" spans="1:14" x14ac:dyDescent="0.3">
      <c r="A72" s="21" t="s">
        <v>96</v>
      </c>
      <c r="B72" s="7">
        <v>2067.1</v>
      </c>
      <c r="C72" s="7">
        <v>0.4</v>
      </c>
      <c r="D72" s="7">
        <v>62.3</v>
      </c>
      <c r="E72" s="7">
        <v>192</v>
      </c>
      <c r="F72" s="7">
        <v>248.6</v>
      </c>
      <c r="G72" s="7">
        <v>320</v>
      </c>
      <c r="H72" s="7">
        <v>381</v>
      </c>
      <c r="I72" s="7">
        <v>480.9</v>
      </c>
      <c r="J72" s="7">
        <v>571.9</v>
      </c>
      <c r="K72" s="7">
        <v>548.29999999999995</v>
      </c>
      <c r="L72" s="7">
        <v>722.9</v>
      </c>
      <c r="M72" s="7">
        <v>922.6</v>
      </c>
      <c r="N72" s="7">
        <v>1285.4000000000001</v>
      </c>
    </row>
    <row r="73" spans="1:14" x14ac:dyDescent="0.3">
      <c r="A73" s="12" t="s">
        <v>97</v>
      </c>
      <c r="B73" s="7">
        <v>0</v>
      </c>
      <c r="C73" s="7">
        <v>0</v>
      </c>
      <c r="D73" s="7">
        <v>0</v>
      </c>
      <c r="E73" s="7">
        <v>0.8</v>
      </c>
      <c r="F73" s="7">
        <v>0.8</v>
      </c>
      <c r="G73" s="7">
        <v>1</v>
      </c>
      <c r="H73" s="7">
        <v>1</v>
      </c>
      <c r="I73" s="7">
        <v>1</v>
      </c>
      <c r="J73" s="7">
        <v>1</v>
      </c>
      <c r="K73" s="7">
        <v>1.1000000000000001</v>
      </c>
      <c r="L73" s="7">
        <v>1.1000000000000001</v>
      </c>
      <c r="M73" s="7">
        <v>1.1000000000000001</v>
      </c>
      <c r="N73" s="7">
        <v>1.8</v>
      </c>
    </row>
    <row r="74" spans="1:14" x14ac:dyDescent="0.3">
      <c r="A74" s="13" t="s">
        <v>64</v>
      </c>
      <c r="B74" s="11">
        <v>0</v>
      </c>
      <c r="C74" s="11">
        <v>817.2</v>
      </c>
      <c r="D74" s="11">
        <v>-3</v>
      </c>
      <c r="E74" s="11">
        <v>-2.6</v>
      </c>
      <c r="F74" s="11">
        <v>-3.8</v>
      </c>
      <c r="G74" s="11">
        <v>-2</v>
      </c>
      <c r="H74" s="11">
        <v>-4</v>
      </c>
      <c r="I74" s="11">
        <v>-4.4000000000000004</v>
      </c>
      <c r="J74" s="11">
        <v>-6.2</v>
      </c>
      <c r="K74" s="11">
        <v>-2.9</v>
      </c>
      <c r="L74" s="11">
        <v>-2.2999999999999998</v>
      </c>
      <c r="M74" s="11">
        <v>-2.2000000000000002</v>
      </c>
      <c r="N74" s="11">
        <v>-0.4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ht="18" x14ac:dyDescent="0.3">
      <c r="A76" s="38" t="s">
        <v>226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24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ht="18.75" x14ac:dyDescent="0.3">
      <c r="A78" s="15" t="s">
        <v>78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24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</row>
    <row r="80" spans="1:14" x14ac:dyDescent="0.3">
      <c r="A80" s="1" t="s">
        <v>65</v>
      </c>
    </row>
    <row r="82" spans="1:14" x14ac:dyDescent="0.3">
      <c r="A82" s="105" t="s">
        <v>1</v>
      </c>
      <c r="B82" s="107" t="s">
        <v>79</v>
      </c>
      <c r="C82" s="109" t="s">
        <v>2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x14ac:dyDescent="0.3">
      <c r="A83" s="106"/>
      <c r="B83" s="108"/>
      <c r="C83" s="2" t="s">
        <v>3</v>
      </c>
      <c r="D83" s="2" t="s">
        <v>4</v>
      </c>
      <c r="E83" s="2" t="s">
        <v>5</v>
      </c>
      <c r="F83" s="2" t="s">
        <v>6</v>
      </c>
      <c r="G83" s="2" t="s">
        <v>7</v>
      </c>
      <c r="H83" s="2" t="s">
        <v>8</v>
      </c>
      <c r="I83" s="2" t="s">
        <v>9</v>
      </c>
      <c r="J83" s="2" t="s">
        <v>10</v>
      </c>
      <c r="K83" s="2" t="s">
        <v>11</v>
      </c>
      <c r="L83" s="2" t="s">
        <v>12</v>
      </c>
      <c r="M83" s="2" t="s">
        <v>13</v>
      </c>
      <c r="N83" s="2" t="s">
        <v>14</v>
      </c>
    </row>
    <row r="84" spans="1:14" x14ac:dyDescent="0.3">
      <c r="A84" s="3" t="s">
        <v>229</v>
      </c>
      <c r="B84" s="4">
        <v>0</v>
      </c>
      <c r="C84" s="4">
        <v>-17.7</v>
      </c>
      <c r="D84" s="4">
        <v>-326.39999999999998</v>
      </c>
      <c r="E84" s="4">
        <v>-311.10000000000002</v>
      </c>
      <c r="F84" s="4">
        <v>-363.3</v>
      </c>
      <c r="G84" s="4">
        <v>-549</v>
      </c>
      <c r="H84" s="4">
        <v>-10.199999999999999</v>
      </c>
      <c r="I84" s="4">
        <v>-97.4</v>
      </c>
      <c r="J84" s="4">
        <v>-347.2</v>
      </c>
      <c r="K84" s="4">
        <v>-136.69999999999999</v>
      </c>
      <c r="L84" s="4">
        <v>-182.4</v>
      </c>
      <c r="M84" s="4">
        <v>-324.10000000000002</v>
      </c>
      <c r="N84" s="4">
        <v>-610.29999999999995</v>
      </c>
    </row>
    <row r="85" spans="1:14" x14ac:dyDescent="0.3">
      <c r="A85" s="3" t="s">
        <v>230</v>
      </c>
      <c r="B85" s="4">
        <v>0</v>
      </c>
      <c r="C85" s="4">
        <v>-543.20000000000005</v>
      </c>
      <c r="D85" s="4">
        <v>1044.7</v>
      </c>
      <c r="E85" s="4">
        <v>63.2</v>
      </c>
      <c r="F85" s="4">
        <v>586.9</v>
      </c>
      <c r="G85" s="4">
        <v>249.5</v>
      </c>
      <c r="H85" s="4">
        <v>260.3</v>
      </c>
      <c r="I85" s="4">
        <v>-216.6</v>
      </c>
      <c r="J85" s="4">
        <v>286.7</v>
      </c>
      <c r="K85" s="4">
        <v>225.6</v>
      </c>
      <c r="L85" s="4">
        <v>332.5</v>
      </c>
      <c r="M85" s="4">
        <v>447.1</v>
      </c>
      <c r="N85" s="4">
        <v>292.60000000000002</v>
      </c>
    </row>
    <row r="86" spans="1:14" ht="18" x14ac:dyDescent="0.3">
      <c r="A86" s="12" t="s">
        <v>231</v>
      </c>
      <c r="B86" s="7">
        <v>0</v>
      </c>
      <c r="C86" s="7">
        <v>-547.20000000000005</v>
      </c>
      <c r="D86" s="7">
        <v>1484.6</v>
      </c>
      <c r="E86" s="7">
        <v>-8.6</v>
      </c>
      <c r="F86" s="7">
        <v>22.7</v>
      </c>
      <c r="G86" s="7">
        <v>227.9</v>
      </c>
      <c r="H86" s="7">
        <v>334.5</v>
      </c>
      <c r="I86" s="7">
        <v>-300</v>
      </c>
      <c r="J86" s="7">
        <v>99.3</v>
      </c>
      <c r="K86" s="7">
        <v>249.9</v>
      </c>
      <c r="L86" s="7">
        <v>212.4</v>
      </c>
      <c r="M86" s="7">
        <v>54</v>
      </c>
      <c r="N86" s="7">
        <v>404.5</v>
      </c>
    </row>
    <row r="87" spans="1:14" ht="18" x14ac:dyDescent="0.3">
      <c r="A87" s="12" t="s">
        <v>232</v>
      </c>
      <c r="B87" s="7">
        <v>0</v>
      </c>
      <c r="C87" s="7">
        <v>4</v>
      </c>
      <c r="D87" s="7">
        <v>-439.9</v>
      </c>
      <c r="E87" s="7">
        <v>71.8</v>
      </c>
      <c r="F87" s="7">
        <v>564.20000000000005</v>
      </c>
      <c r="G87" s="7">
        <v>21.6</v>
      </c>
      <c r="H87" s="7">
        <v>-74.2</v>
      </c>
      <c r="I87" s="7">
        <v>83.4</v>
      </c>
      <c r="J87" s="7">
        <v>187.4</v>
      </c>
      <c r="K87" s="7">
        <v>-24.3</v>
      </c>
      <c r="L87" s="7">
        <v>120.1</v>
      </c>
      <c r="M87" s="7">
        <v>393.1</v>
      </c>
      <c r="N87" s="7">
        <v>-111.9</v>
      </c>
    </row>
    <row r="88" spans="1:14" x14ac:dyDescent="0.3">
      <c r="A88" s="3" t="s">
        <v>233</v>
      </c>
      <c r="B88" s="4">
        <v>0</v>
      </c>
      <c r="C88" s="4">
        <v>560.9</v>
      </c>
      <c r="D88" s="4">
        <v>-718.3</v>
      </c>
      <c r="E88" s="4">
        <v>247.9</v>
      </c>
      <c r="F88" s="4">
        <v>-223.6</v>
      </c>
      <c r="G88" s="4">
        <v>299.5</v>
      </c>
      <c r="H88" s="4">
        <v>-250.1</v>
      </c>
      <c r="I88" s="4">
        <v>314</v>
      </c>
      <c r="J88" s="4">
        <v>60.5</v>
      </c>
      <c r="K88" s="4">
        <v>-88.9</v>
      </c>
      <c r="L88" s="4">
        <v>-150.1</v>
      </c>
      <c r="M88" s="4">
        <v>-123</v>
      </c>
      <c r="N88" s="4">
        <v>317.7</v>
      </c>
    </row>
    <row r="89" spans="1:14" x14ac:dyDescent="0.3">
      <c r="A89" s="3" t="s">
        <v>66</v>
      </c>
      <c r="B89" s="4">
        <v>-3809.9</v>
      </c>
      <c r="C89" s="4">
        <v>-17.7</v>
      </c>
      <c r="D89" s="4">
        <v>-344.1</v>
      </c>
      <c r="E89" s="4">
        <v>-655.20000000000005</v>
      </c>
      <c r="F89" s="4">
        <v>-1018.5</v>
      </c>
      <c r="G89" s="4">
        <v>-1567.5</v>
      </c>
      <c r="H89" s="4">
        <v>-1577.6</v>
      </c>
      <c r="I89" s="4">
        <v>-1675</v>
      </c>
      <c r="J89" s="4">
        <v>-2022.2</v>
      </c>
      <c r="K89" s="4">
        <v>-2158.9</v>
      </c>
      <c r="L89" s="4">
        <v>-2341.3000000000002</v>
      </c>
      <c r="M89" s="4">
        <v>-2665.4</v>
      </c>
      <c r="N89" s="4">
        <v>-3275.7</v>
      </c>
    </row>
    <row r="90" spans="1:14" x14ac:dyDescent="0.3">
      <c r="A90" s="3" t="s">
        <v>67</v>
      </c>
      <c r="B90" s="4">
        <v>0</v>
      </c>
      <c r="C90" s="4">
        <v>-543.20000000000005</v>
      </c>
      <c r="D90" s="4">
        <v>501.5</v>
      </c>
      <c r="E90" s="4">
        <v>564.70000000000005</v>
      </c>
      <c r="F90" s="4">
        <v>1151.5999999999999</v>
      </c>
      <c r="G90" s="4">
        <v>1401.1</v>
      </c>
      <c r="H90" s="4">
        <v>1661.3</v>
      </c>
      <c r="I90" s="4">
        <v>144.69999999999999</v>
      </c>
      <c r="J90" s="4">
        <v>1731.5</v>
      </c>
      <c r="K90" s="4">
        <v>1957</v>
      </c>
      <c r="L90" s="4">
        <v>2289.5</v>
      </c>
      <c r="M90" s="4">
        <v>2736.6</v>
      </c>
      <c r="N90" s="4">
        <v>3029.3</v>
      </c>
    </row>
    <row r="91" spans="1:14" x14ac:dyDescent="0.3">
      <c r="A91" s="12" t="s">
        <v>68</v>
      </c>
      <c r="B91" s="7">
        <v>0</v>
      </c>
      <c r="C91" s="7">
        <v>-547.20000000000005</v>
      </c>
      <c r="D91" s="7">
        <v>937.3</v>
      </c>
      <c r="E91" s="7">
        <v>928.8</v>
      </c>
      <c r="F91" s="7">
        <v>951.5</v>
      </c>
      <c r="G91" s="7">
        <v>1179.4000000000001</v>
      </c>
      <c r="H91" s="7">
        <v>1513.9</v>
      </c>
      <c r="I91" s="7">
        <v>1213.9000000000001</v>
      </c>
      <c r="J91" s="7">
        <v>1313.3</v>
      </c>
      <c r="K91" s="7">
        <v>1563.2</v>
      </c>
      <c r="L91" s="7">
        <v>1775.6</v>
      </c>
      <c r="M91" s="7">
        <v>1829.5</v>
      </c>
      <c r="N91" s="7">
        <v>2234.1</v>
      </c>
    </row>
    <row r="92" spans="1:14" x14ac:dyDescent="0.3">
      <c r="A92" s="12" t="s">
        <v>69</v>
      </c>
      <c r="B92" s="7">
        <v>0</v>
      </c>
      <c r="C92" s="7">
        <v>4</v>
      </c>
      <c r="D92" s="7">
        <v>-435.8</v>
      </c>
      <c r="E92" s="7">
        <v>-364.1</v>
      </c>
      <c r="F92" s="7">
        <v>200.1</v>
      </c>
      <c r="G92" s="7">
        <v>221.7</v>
      </c>
      <c r="H92" s="7">
        <v>147.4</v>
      </c>
      <c r="I92" s="7">
        <v>230.8</v>
      </c>
      <c r="J92" s="7">
        <v>418.2</v>
      </c>
      <c r="K92" s="7">
        <v>393.8</v>
      </c>
      <c r="L92" s="7">
        <v>513.9</v>
      </c>
      <c r="M92" s="7">
        <v>907.1</v>
      </c>
      <c r="N92" s="7">
        <v>795.2</v>
      </c>
    </row>
    <row r="93" spans="1:14" x14ac:dyDescent="0.3">
      <c r="A93" s="13" t="s">
        <v>70</v>
      </c>
      <c r="B93" s="14">
        <v>0</v>
      </c>
      <c r="C93" s="14">
        <v>560.9</v>
      </c>
      <c r="D93" s="14">
        <v>-157.4</v>
      </c>
      <c r="E93" s="11">
        <v>90.5</v>
      </c>
      <c r="F93" s="11">
        <v>-133.1</v>
      </c>
      <c r="G93" s="11">
        <v>166.4</v>
      </c>
      <c r="H93" s="11">
        <v>-83.7</v>
      </c>
      <c r="I93" s="11">
        <v>230.3</v>
      </c>
      <c r="J93" s="11">
        <v>290.7</v>
      </c>
      <c r="K93" s="11">
        <v>201.9</v>
      </c>
      <c r="L93" s="11">
        <v>51.8</v>
      </c>
      <c r="M93" s="11">
        <v>-71.2</v>
      </c>
      <c r="N93" s="11">
        <v>246.4</v>
      </c>
    </row>
    <row r="94" spans="1:14" ht="18" x14ac:dyDescent="0.3">
      <c r="A94" s="38" t="s">
        <v>234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93"/>
  <sheetViews>
    <sheetView topLeftCell="A63" zoomScaleNormal="100" workbookViewId="0">
      <selection sqref="A1:N93"/>
    </sheetView>
  </sheetViews>
  <sheetFormatPr defaultRowHeight="16.5" x14ac:dyDescent="0.3"/>
  <cols>
    <col min="1" max="1" width="68" bestFit="1" customWidth="1"/>
    <col min="2" max="2" width="14.140625" bestFit="1" customWidth="1"/>
    <col min="5" max="8" width="9.5703125" customWidth="1"/>
    <col min="9" max="10" width="9.42578125" customWidth="1"/>
    <col min="11" max="11" width="11.42578125" customWidth="1"/>
    <col min="12" max="12" width="10.28515625" customWidth="1"/>
    <col min="13" max="14" width="11" customWidth="1"/>
  </cols>
  <sheetData>
    <row r="1" spans="1:14" ht="18.75" x14ac:dyDescent="0.3">
      <c r="A1" s="15" t="s">
        <v>80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81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1022.2</v>
      </c>
      <c r="D7" s="4">
        <v>473.4</v>
      </c>
      <c r="E7" s="4">
        <v>971.2</v>
      </c>
      <c r="F7" s="4">
        <v>1278.4000000000001</v>
      </c>
      <c r="G7" s="4">
        <v>580.5</v>
      </c>
      <c r="H7" s="4">
        <v>915.9</v>
      </c>
      <c r="I7" s="4">
        <v>1038</v>
      </c>
      <c r="J7" s="4">
        <v>817.3</v>
      </c>
      <c r="K7" s="4">
        <v>1095.8</v>
      </c>
      <c r="L7" s="4">
        <v>1299.7</v>
      </c>
      <c r="M7" s="4">
        <v>913.4</v>
      </c>
      <c r="N7" s="4">
        <v>1411.2</v>
      </c>
    </row>
    <row r="8" spans="1:14" x14ac:dyDescent="0.3">
      <c r="A8" s="3" t="s">
        <v>15</v>
      </c>
      <c r="B8" s="4">
        <v>13624.7</v>
      </c>
      <c r="C8" s="4">
        <v>1022.6</v>
      </c>
      <c r="D8" s="4">
        <v>1496.3</v>
      </c>
      <c r="E8" s="4">
        <v>2467.9</v>
      </c>
      <c r="F8" s="4">
        <v>3747.9</v>
      </c>
      <c r="G8" s="4">
        <v>4331.5</v>
      </c>
      <c r="H8" s="4">
        <v>5247.6</v>
      </c>
      <c r="I8" s="4">
        <v>6287.2</v>
      </c>
      <c r="J8" s="4">
        <v>7104.8</v>
      </c>
      <c r="K8" s="4">
        <v>8202.2000000000007</v>
      </c>
      <c r="L8" s="4">
        <v>9502.4</v>
      </c>
      <c r="M8" s="4">
        <v>10417.6</v>
      </c>
      <c r="N8" s="4">
        <v>11830</v>
      </c>
    </row>
    <row r="9" spans="1:14" x14ac:dyDescent="0.3">
      <c r="A9" s="5" t="s">
        <v>16</v>
      </c>
      <c r="B9" s="4">
        <v>9228</v>
      </c>
      <c r="C9" s="4">
        <v>977.2</v>
      </c>
      <c r="D9" s="4">
        <v>1325.8</v>
      </c>
      <c r="E9" s="4">
        <v>1933</v>
      </c>
      <c r="F9" s="4">
        <v>3002</v>
      </c>
      <c r="G9" s="4">
        <v>3292.4</v>
      </c>
      <c r="H9" s="4">
        <v>4039.6</v>
      </c>
      <c r="I9" s="4">
        <v>4917.6000000000004</v>
      </c>
      <c r="J9" s="4">
        <v>5575.4</v>
      </c>
      <c r="K9" s="4">
        <v>6185.6</v>
      </c>
      <c r="L9" s="4">
        <v>7018.1</v>
      </c>
      <c r="M9" s="4">
        <v>7765.7</v>
      </c>
      <c r="N9" s="4">
        <v>8463.6</v>
      </c>
    </row>
    <row r="10" spans="1:14" x14ac:dyDescent="0.3">
      <c r="A10" s="5" t="s">
        <v>17</v>
      </c>
      <c r="B10" s="4">
        <v>2257.6</v>
      </c>
      <c r="C10" s="4">
        <v>134.19999999999999</v>
      </c>
      <c r="D10" s="4">
        <v>270.7</v>
      </c>
      <c r="E10" s="4">
        <v>535</v>
      </c>
      <c r="F10" s="4">
        <v>857.7</v>
      </c>
      <c r="G10" s="4">
        <v>768.9</v>
      </c>
      <c r="H10" s="4">
        <v>1047.0999999999999</v>
      </c>
      <c r="I10" s="4">
        <v>1307.7</v>
      </c>
      <c r="J10" s="4">
        <v>1456</v>
      </c>
      <c r="K10" s="4">
        <v>1587.1</v>
      </c>
      <c r="L10" s="4">
        <v>1737.5</v>
      </c>
      <c r="M10" s="4">
        <v>1889.6</v>
      </c>
      <c r="N10" s="4">
        <v>2134.6</v>
      </c>
    </row>
    <row r="11" spans="1:14" x14ac:dyDescent="0.3">
      <c r="A11" s="6" t="s">
        <v>18</v>
      </c>
      <c r="B11" s="7">
        <v>226.8</v>
      </c>
      <c r="C11" s="7">
        <v>-22.2</v>
      </c>
      <c r="D11" s="7">
        <v>-16.5</v>
      </c>
      <c r="E11" s="7">
        <v>17.399999999999999</v>
      </c>
      <c r="F11" s="7">
        <v>19.600000000000001</v>
      </c>
      <c r="G11" s="7">
        <v>-66.8</v>
      </c>
      <c r="H11" s="7">
        <v>52.4</v>
      </c>
      <c r="I11" s="7">
        <v>72.599999999999994</v>
      </c>
      <c r="J11" s="7">
        <v>85.2</v>
      </c>
      <c r="K11" s="7">
        <v>109</v>
      </c>
      <c r="L11" s="7">
        <v>123.4</v>
      </c>
      <c r="M11" s="7">
        <v>144.19999999999999</v>
      </c>
      <c r="N11" s="7">
        <v>234.6</v>
      </c>
    </row>
    <row r="12" spans="1:14" x14ac:dyDescent="0.3">
      <c r="A12" s="8" t="s">
        <v>89</v>
      </c>
      <c r="B12" s="7">
        <v>1793.7</v>
      </c>
      <c r="C12" s="7">
        <v>164.5</v>
      </c>
      <c r="D12" s="7">
        <v>299.60000000000002</v>
      </c>
      <c r="E12" s="7">
        <v>400.8</v>
      </c>
      <c r="F12" s="7">
        <v>520.70000000000005</v>
      </c>
      <c r="G12" s="7">
        <v>659.5</v>
      </c>
      <c r="H12" s="7">
        <v>801.6</v>
      </c>
      <c r="I12" s="7">
        <v>945.9</v>
      </c>
      <c r="J12" s="7">
        <v>1094.3</v>
      </c>
      <c r="K12" s="7">
        <v>1241.4000000000001</v>
      </c>
      <c r="L12" s="7">
        <v>1385.7</v>
      </c>
      <c r="M12" s="7">
        <v>1534.7</v>
      </c>
      <c r="N12" s="7">
        <v>1746.1</v>
      </c>
    </row>
    <row r="13" spans="1:14" x14ac:dyDescent="0.3">
      <c r="A13" s="8" t="s">
        <v>20</v>
      </c>
      <c r="B13" s="7">
        <v>114.6</v>
      </c>
      <c r="C13" s="7">
        <v>7.5</v>
      </c>
      <c r="D13" s="7">
        <v>14.7</v>
      </c>
      <c r="E13" s="7">
        <v>84.3</v>
      </c>
      <c r="F13" s="7">
        <v>115.6</v>
      </c>
      <c r="G13" s="7">
        <v>22.4</v>
      </c>
      <c r="H13" s="7">
        <v>39.4</v>
      </c>
      <c r="I13" s="7">
        <v>54</v>
      </c>
      <c r="J13" s="7">
        <v>57.1</v>
      </c>
      <c r="K13" s="7">
        <v>66</v>
      </c>
      <c r="L13" s="7">
        <v>72.2</v>
      </c>
      <c r="M13" s="7">
        <v>75.5</v>
      </c>
      <c r="N13" s="7">
        <v>87.3</v>
      </c>
    </row>
    <row r="14" spans="1:14" x14ac:dyDescent="0.3">
      <c r="A14" s="8" t="s">
        <v>21</v>
      </c>
      <c r="B14" s="7">
        <v>-1681.4</v>
      </c>
      <c r="C14" s="7">
        <v>-194.2</v>
      </c>
      <c r="D14" s="7">
        <v>-330.8</v>
      </c>
      <c r="E14" s="7">
        <v>-467.7</v>
      </c>
      <c r="F14" s="7">
        <v>-616.70000000000005</v>
      </c>
      <c r="G14" s="7">
        <v>-748.7</v>
      </c>
      <c r="H14" s="7">
        <v>-788.5</v>
      </c>
      <c r="I14" s="7">
        <v>-927.3</v>
      </c>
      <c r="J14" s="7">
        <v>-1066.2</v>
      </c>
      <c r="K14" s="7">
        <v>-1198.4000000000001</v>
      </c>
      <c r="L14" s="7">
        <v>-1334.5</v>
      </c>
      <c r="M14" s="7">
        <v>-1466</v>
      </c>
      <c r="N14" s="7">
        <v>-1598.9</v>
      </c>
    </row>
    <row r="15" spans="1:14" x14ac:dyDescent="0.3">
      <c r="A15" s="6" t="s">
        <v>22</v>
      </c>
      <c r="B15" s="7">
        <v>1863.5</v>
      </c>
      <c r="C15" s="7">
        <v>122.5</v>
      </c>
      <c r="D15" s="7">
        <v>242.4</v>
      </c>
      <c r="E15" s="7">
        <v>458.4</v>
      </c>
      <c r="F15" s="7">
        <v>764.8</v>
      </c>
      <c r="G15" s="7">
        <v>750.5</v>
      </c>
      <c r="H15" s="7">
        <v>898.9</v>
      </c>
      <c r="I15" s="7">
        <v>1128.4000000000001</v>
      </c>
      <c r="J15" s="7">
        <v>1252.0999999999999</v>
      </c>
      <c r="K15" s="7">
        <v>1349.7</v>
      </c>
      <c r="L15" s="7">
        <v>1474.3</v>
      </c>
      <c r="M15" s="7">
        <v>1590.7</v>
      </c>
      <c r="N15" s="7">
        <v>1733</v>
      </c>
    </row>
    <row r="16" spans="1:14" x14ac:dyDescent="0.3">
      <c r="A16" s="6" t="s">
        <v>23</v>
      </c>
      <c r="B16" s="7">
        <v>167.2</v>
      </c>
      <c r="C16" s="7">
        <v>33.9</v>
      </c>
      <c r="D16" s="7">
        <v>44.8</v>
      </c>
      <c r="E16" s="7">
        <v>59.2</v>
      </c>
      <c r="F16" s="7">
        <v>73.3</v>
      </c>
      <c r="G16" s="7">
        <v>85.2</v>
      </c>
      <c r="H16" s="7">
        <v>85.8</v>
      </c>
      <c r="I16" s="7">
        <v>106.7</v>
      </c>
      <c r="J16" s="7">
        <v>118.7</v>
      </c>
      <c r="K16" s="7">
        <v>128.4</v>
      </c>
      <c r="L16" s="7">
        <v>139.80000000000001</v>
      </c>
      <c r="M16" s="7">
        <v>154.69999999999999</v>
      </c>
      <c r="N16" s="7">
        <v>167.1</v>
      </c>
    </row>
    <row r="17" spans="1:14" x14ac:dyDescent="0.3">
      <c r="A17" s="5" t="s">
        <v>24</v>
      </c>
      <c r="B17" s="4">
        <v>6867.4</v>
      </c>
      <c r="C17" s="4">
        <v>833</v>
      </c>
      <c r="D17" s="4">
        <v>1042.0999999999999</v>
      </c>
      <c r="E17" s="4">
        <v>1381</v>
      </c>
      <c r="F17" s="4">
        <v>2124.6</v>
      </c>
      <c r="G17" s="4">
        <v>2501</v>
      </c>
      <c r="H17" s="4">
        <v>2966.2</v>
      </c>
      <c r="I17" s="4">
        <v>3580.5</v>
      </c>
      <c r="J17" s="4">
        <v>4087.5</v>
      </c>
      <c r="K17" s="4">
        <v>4563.8999999999996</v>
      </c>
      <c r="L17" s="4">
        <v>5236.2</v>
      </c>
      <c r="M17" s="4">
        <v>5828.6</v>
      </c>
      <c r="N17" s="4">
        <v>6287.2</v>
      </c>
    </row>
    <row r="18" spans="1:14" x14ac:dyDescent="0.3">
      <c r="A18" s="6" t="s">
        <v>25</v>
      </c>
      <c r="B18" s="7">
        <v>4805.3</v>
      </c>
      <c r="C18" s="7">
        <v>666.2</v>
      </c>
      <c r="D18" s="7">
        <v>748.6</v>
      </c>
      <c r="E18" s="7">
        <v>924.6</v>
      </c>
      <c r="F18" s="7">
        <v>1496.7</v>
      </c>
      <c r="G18" s="7">
        <v>1725.2</v>
      </c>
      <c r="H18" s="7">
        <v>2016.6</v>
      </c>
      <c r="I18" s="7">
        <v>2457.4</v>
      </c>
      <c r="J18" s="7">
        <v>2781.8</v>
      </c>
      <c r="K18" s="7">
        <v>3085.1</v>
      </c>
      <c r="L18" s="7">
        <v>3606.1</v>
      </c>
      <c r="M18" s="7">
        <v>4003.6</v>
      </c>
      <c r="N18" s="7">
        <v>4307.1000000000004</v>
      </c>
    </row>
    <row r="19" spans="1:14" x14ac:dyDescent="0.3">
      <c r="A19" s="6" t="s">
        <v>26</v>
      </c>
      <c r="B19" s="7">
        <v>2061.9</v>
      </c>
      <c r="C19" s="7">
        <v>166.7</v>
      </c>
      <c r="D19" s="7">
        <v>293</v>
      </c>
      <c r="E19" s="7">
        <v>456.1</v>
      </c>
      <c r="F19" s="7">
        <v>627.70000000000005</v>
      </c>
      <c r="G19" s="7">
        <v>775.7</v>
      </c>
      <c r="H19" s="7">
        <v>949.5</v>
      </c>
      <c r="I19" s="7">
        <v>1123</v>
      </c>
      <c r="J19" s="7">
        <v>1305.5</v>
      </c>
      <c r="K19" s="7">
        <v>1478.7</v>
      </c>
      <c r="L19" s="7">
        <v>1630</v>
      </c>
      <c r="M19" s="7">
        <v>1825</v>
      </c>
      <c r="N19" s="7">
        <v>1980</v>
      </c>
    </row>
    <row r="20" spans="1:14" x14ac:dyDescent="0.3">
      <c r="A20" s="8" t="s">
        <v>27</v>
      </c>
      <c r="B20" s="7">
        <v>1102.8</v>
      </c>
      <c r="C20" s="7">
        <v>84.8</v>
      </c>
      <c r="D20" s="7">
        <v>159.1</v>
      </c>
      <c r="E20" s="7">
        <v>237</v>
      </c>
      <c r="F20" s="7">
        <v>327</v>
      </c>
      <c r="G20" s="7">
        <v>407</v>
      </c>
      <c r="H20" s="7">
        <v>497</v>
      </c>
      <c r="I20" s="7">
        <v>585.9</v>
      </c>
      <c r="J20" s="7">
        <v>678.2</v>
      </c>
      <c r="K20" s="7">
        <v>773.6</v>
      </c>
      <c r="L20" s="7">
        <v>860.8</v>
      </c>
      <c r="M20" s="7">
        <v>958.5</v>
      </c>
      <c r="N20" s="7">
        <v>1043.9000000000001</v>
      </c>
    </row>
    <row r="21" spans="1:14" x14ac:dyDescent="0.3">
      <c r="A21" s="8" t="s">
        <v>28</v>
      </c>
      <c r="B21" s="7">
        <v>198.7</v>
      </c>
      <c r="C21" s="7">
        <v>24.6</v>
      </c>
      <c r="D21" s="7">
        <v>36.6</v>
      </c>
      <c r="E21" s="7">
        <v>51.4</v>
      </c>
      <c r="F21" s="7">
        <v>69.7</v>
      </c>
      <c r="G21" s="7">
        <v>83.5</v>
      </c>
      <c r="H21" s="7">
        <v>98.1</v>
      </c>
      <c r="I21" s="7">
        <v>114.8</v>
      </c>
      <c r="J21" s="7">
        <v>129.5</v>
      </c>
      <c r="K21" s="7">
        <v>146.6</v>
      </c>
      <c r="L21" s="7">
        <v>161.30000000000001</v>
      </c>
      <c r="M21" s="7">
        <v>178.9</v>
      </c>
      <c r="N21" s="7">
        <v>199.6</v>
      </c>
    </row>
    <row r="22" spans="1:14" x14ac:dyDescent="0.3">
      <c r="A22" s="8" t="s">
        <v>29</v>
      </c>
      <c r="B22" s="7">
        <v>56.8</v>
      </c>
      <c r="C22" s="7">
        <v>4.2</v>
      </c>
      <c r="D22" s="7">
        <v>6.9</v>
      </c>
      <c r="E22" s="7">
        <v>10.1</v>
      </c>
      <c r="F22" s="7">
        <v>14.5</v>
      </c>
      <c r="G22" s="7">
        <v>19.100000000000001</v>
      </c>
      <c r="H22" s="7">
        <v>25.3</v>
      </c>
      <c r="I22" s="7">
        <v>31.4</v>
      </c>
      <c r="J22" s="7">
        <v>38.200000000000003</v>
      </c>
      <c r="K22" s="7">
        <v>44.6</v>
      </c>
      <c r="L22" s="7">
        <v>49</v>
      </c>
      <c r="M22" s="7">
        <v>52.9</v>
      </c>
      <c r="N22" s="7">
        <v>56.6</v>
      </c>
    </row>
    <row r="23" spans="1:14" x14ac:dyDescent="0.3">
      <c r="A23" s="8" t="s">
        <v>30</v>
      </c>
      <c r="B23" s="7">
        <v>3.8</v>
      </c>
      <c r="C23" s="7">
        <v>1.3</v>
      </c>
      <c r="D23" s="7">
        <v>1.4</v>
      </c>
      <c r="E23" s="7">
        <v>1.6</v>
      </c>
      <c r="F23" s="7">
        <v>1.8</v>
      </c>
      <c r="G23" s="7">
        <v>1.9</v>
      </c>
      <c r="H23" s="7">
        <v>2.1</v>
      </c>
      <c r="I23" s="7">
        <v>2.2999999999999998</v>
      </c>
      <c r="J23" s="7">
        <v>2.5</v>
      </c>
      <c r="K23" s="7">
        <v>2.7</v>
      </c>
      <c r="L23" s="7">
        <v>3.1</v>
      </c>
      <c r="M23" s="7">
        <v>3.5</v>
      </c>
      <c r="N23" s="7">
        <v>4</v>
      </c>
    </row>
    <row r="24" spans="1:14" x14ac:dyDescent="0.3">
      <c r="A24" s="8" t="s">
        <v>31</v>
      </c>
      <c r="B24" s="7">
        <v>652.29999999999995</v>
      </c>
      <c r="C24" s="7">
        <v>47.3</v>
      </c>
      <c r="D24" s="7">
        <v>80.3</v>
      </c>
      <c r="E24" s="7">
        <v>141.19999999999999</v>
      </c>
      <c r="F24" s="7">
        <v>196.4</v>
      </c>
      <c r="G24" s="7">
        <v>242.7</v>
      </c>
      <c r="H24" s="7">
        <v>302.60000000000002</v>
      </c>
      <c r="I24" s="7">
        <v>361.6</v>
      </c>
      <c r="J24" s="7">
        <v>428</v>
      </c>
      <c r="K24" s="7">
        <v>479.4</v>
      </c>
      <c r="L24" s="7">
        <v>521.5</v>
      </c>
      <c r="M24" s="7">
        <v>593.20000000000005</v>
      </c>
      <c r="N24" s="7">
        <v>635.6</v>
      </c>
    </row>
    <row r="25" spans="1:14" x14ac:dyDescent="0.3">
      <c r="A25" s="8" t="s">
        <v>82</v>
      </c>
      <c r="B25" s="7">
        <v>15.9</v>
      </c>
      <c r="C25" s="7">
        <v>1.5</v>
      </c>
      <c r="D25" s="7">
        <v>2.8</v>
      </c>
      <c r="E25" s="7">
        <v>4.4000000000000004</v>
      </c>
      <c r="F25" s="7">
        <v>6</v>
      </c>
      <c r="G25" s="7">
        <v>7.4</v>
      </c>
      <c r="H25" s="7">
        <v>8.9</v>
      </c>
      <c r="I25" s="7">
        <v>10.4</v>
      </c>
      <c r="J25" s="7">
        <v>11.8</v>
      </c>
      <c r="K25" s="7">
        <v>13.3</v>
      </c>
      <c r="L25" s="7">
        <v>14.7</v>
      </c>
      <c r="M25" s="7">
        <v>16.3</v>
      </c>
      <c r="N25" s="7">
        <v>16.7</v>
      </c>
    </row>
    <row r="26" spans="1:14" x14ac:dyDescent="0.3">
      <c r="A26" s="8" t="s">
        <v>83</v>
      </c>
      <c r="B26" s="7">
        <v>2.5</v>
      </c>
      <c r="C26" s="7">
        <v>0.1</v>
      </c>
      <c r="D26" s="7">
        <v>0.2</v>
      </c>
      <c r="E26" s="7">
        <v>0.4</v>
      </c>
      <c r="F26" s="7">
        <v>0.5</v>
      </c>
      <c r="G26" s="7">
        <v>0.5</v>
      </c>
      <c r="H26" s="7">
        <v>0.6</v>
      </c>
      <c r="I26" s="7">
        <v>0.7</v>
      </c>
      <c r="J26" s="7">
        <v>0.8</v>
      </c>
      <c r="K26" s="7">
        <v>0.8</v>
      </c>
      <c r="L26" s="7">
        <v>0.9</v>
      </c>
      <c r="M26" s="7">
        <v>1</v>
      </c>
      <c r="N26" s="7">
        <v>1</v>
      </c>
    </row>
    <row r="27" spans="1:14" x14ac:dyDescent="0.3">
      <c r="A27" s="8" t="s">
        <v>84</v>
      </c>
      <c r="B27" s="7">
        <v>29.1</v>
      </c>
      <c r="C27" s="7">
        <v>2.8</v>
      </c>
      <c r="D27" s="7">
        <v>5.7</v>
      </c>
      <c r="E27" s="7">
        <v>9.3000000000000007</v>
      </c>
      <c r="F27" s="7">
        <v>11.8</v>
      </c>
      <c r="G27" s="7">
        <v>13.6</v>
      </c>
      <c r="H27" s="7">
        <v>14.9</v>
      </c>
      <c r="I27" s="7">
        <v>15.9</v>
      </c>
      <c r="J27" s="7">
        <v>16.600000000000001</v>
      </c>
      <c r="K27" s="7">
        <v>17.7</v>
      </c>
      <c r="L27" s="7">
        <v>18.7</v>
      </c>
      <c r="M27" s="7">
        <v>20.7</v>
      </c>
      <c r="N27" s="7">
        <v>22.6</v>
      </c>
    </row>
    <row r="28" spans="1:14" x14ac:dyDescent="0.3">
      <c r="A28" s="6" t="s">
        <v>32</v>
      </c>
      <c r="B28" s="7">
        <v>0.1</v>
      </c>
      <c r="C28" s="7">
        <v>0.1</v>
      </c>
      <c r="D28" s="7">
        <v>0.5</v>
      </c>
      <c r="E28" s="7">
        <v>0.3</v>
      </c>
      <c r="F28" s="7">
        <v>0.2</v>
      </c>
      <c r="G28" s="7">
        <v>0.1</v>
      </c>
      <c r="H28" s="7">
        <v>0.1</v>
      </c>
      <c r="I28" s="7">
        <v>0.1</v>
      </c>
      <c r="J28" s="7">
        <v>0.1</v>
      </c>
      <c r="K28" s="7">
        <v>0.1</v>
      </c>
      <c r="L28" s="7">
        <v>0.1</v>
      </c>
      <c r="M28" s="7">
        <v>0.1</v>
      </c>
      <c r="N28" s="7">
        <v>0.1</v>
      </c>
    </row>
    <row r="29" spans="1:14" x14ac:dyDescent="0.3">
      <c r="A29" s="5" t="s">
        <v>33</v>
      </c>
      <c r="B29" s="4">
        <v>40.700000000000003</v>
      </c>
      <c r="C29" s="4">
        <v>2.2999999999999998</v>
      </c>
      <c r="D29" s="4">
        <v>4.7</v>
      </c>
      <c r="E29" s="4">
        <v>7.3</v>
      </c>
      <c r="F29" s="4">
        <v>10</v>
      </c>
      <c r="G29" s="4">
        <v>12.5</v>
      </c>
      <c r="H29" s="4">
        <v>15</v>
      </c>
      <c r="I29" s="4">
        <v>17.399999999999999</v>
      </c>
      <c r="J29" s="4">
        <v>19.600000000000001</v>
      </c>
      <c r="K29" s="4">
        <v>22.3</v>
      </c>
      <c r="L29" s="4">
        <v>25</v>
      </c>
      <c r="M29" s="4">
        <v>27.9</v>
      </c>
      <c r="N29" s="4">
        <v>30.8</v>
      </c>
    </row>
    <row r="30" spans="1:14" x14ac:dyDescent="0.3">
      <c r="A30" s="5" t="s">
        <v>85</v>
      </c>
      <c r="B30" s="4">
        <v>18.5</v>
      </c>
      <c r="C30" s="4">
        <v>0</v>
      </c>
      <c r="D30" s="4">
        <v>0</v>
      </c>
      <c r="E30" s="4">
        <v>0</v>
      </c>
      <c r="F30" s="4">
        <v>0</v>
      </c>
      <c r="G30" s="4">
        <v>0.1</v>
      </c>
      <c r="H30" s="4">
        <v>0.2</v>
      </c>
      <c r="I30" s="4">
        <v>0.2</v>
      </c>
      <c r="J30" s="4">
        <v>0.3</v>
      </c>
      <c r="K30" s="4">
        <v>0.3</v>
      </c>
      <c r="L30" s="4">
        <v>0.4</v>
      </c>
      <c r="M30" s="4">
        <v>0.5</v>
      </c>
      <c r="N30" s="4">
        <v>0.5</v>
      </c>
    </row>
    <row r="31" spans="1:14" x14ac:dyDescent="0.3">
      <c r="A31" s="5" t="s">
        <v>86</v>
      </c>
      <c r="B31" s="4">
        <v>43.8</v>
      </c>
      <c r="C31" s="4">
        <v>7.6</v>
      </c>
      <c r="D31" s="4">
        <v>8.1999999999999993</v>
      </c>
      <c r="E31" s="4">
        <v>9.6999999999999993</v>
      </c>
      <c r="F31" s="4">
        <v>9.6999999999999993</v>
      </c>
      <c r="G31" s="4">
        <v>9.9</v>
      </c>
      <c r="H31" s="4">
        <v>11.2</v>
      </c>
      <c r="I31" s="4">
        <v>11.8</v>
      </c>
      <c r="J31" s="4">
        <v>12</v>
      </c>
      <c r="K31" s="4">
        <v>12</v>
      </c>
      <c r="L31" s="4">
        <v>19</v>
      </c>
      <c r="M31" s="4">
        <v>19</v>
      </c>
      <c r="N31" s="4">
        <v>10.5</v>
      </c>
    </row>
    <row r="32" spans="1:14" x14ac:dyDescent="0.3">
      <c r="A32" s="5" t="s">
        <v>35</v>
      </c>
      <c r="B32" s="4">
        <v>795.9</v>
      </c>
      <c r="C32" s="4">
        <v>44.1</v>
      </c>
      <c r="D32" s="4">
        <v>80</v>
      </c>
      <c r="E32" s="4">
        <v>146.9</v>
      </c>
      <c r="F32" s="4">
        <v>217.2</v>
      </c>
      <c r="G32" s="4">
        <v>318.3</v>
      </c>
      <c r="H32" s="4">
        <v>356.2</v>
      </c>
      <c r="I32" s="4">
        <v>413</v>
      </c>
      <c r="J32" s="4">
        <v>486.5</v>
      </c>
      <c r="K32" s="4">
        <v>535.9</v>
      </c>
      <c r="L32" s="4">
        <v>592.9</v>
      </c>
      <c r="M32" s="4">
        <v>641.29999999999995</v>
      </c>
      <c r="N32" s="4">
        <v>695.6</v>
      </c>
    </row>
    <row r="33" spans="1:14" x14ac:dyDescent="0.3">
      <c r="A33" s="5" t="s">
        <v>36</v>
      </c>
      <c r="B33" s="4">
        <v>118.1</v>
      </c>
      <c r="C33" s="4">
        <v>0.6</v>
      </c>
      <c r="D33" s="4">
        <v>1.1000000000000001</v>
      </c>
      <c r="E33" s="4">
        <v>18.2</v>
      </c>
      <c r="F33" s="4">
        <v>18.7</v>
      </c>
      <c r="G33" s="4">
        <v>50.5</v>
      </c>
      <c r="H33" s="4">
        <v>51.3</v>
      </c>
      <c r="I33" s="4">
        <v>67.5</v>
      </c>
      <c r="J33" s="4">
        <v>68.2</v>
      </c>
      <c r="K33" s="4">
        <v>69.099999999999994</v>
      </c>
      <c r="L33" s="4">
        <v>80.400000000000006</v>
      </c>
      <c r="M33" s="4">
        <v>70.5</v>
      </c>
      <c r="N33" s="4">
        <v>72.099999999999994</v>
      </c>
    </row>
    <row r="34" spans="1:14" x14ac:dyDescent="0.3">
      <c r="A34" s="9" t="s">
        <v>37</v>
      </c>
      <c r="B34" s="4">
        <v>351.6</v>
      </c>
      <c r="C34" s="4">
        <v>17.899999999999999</v>
      </c>
      <c r="D34" s="4">
        <v>36.200000000000003</v>
      </c>
      <c r="E34" s="4">
        <v>63.2</v>
      </c>
      <c r="F34" s="4">
        <v>85.3</v>
      </c>
      <c r="G34" s="4">
        <v>106</v>
      </c>
      <c r="H34" s="4">
        <v>133.4</v>
      </c>
      <c r="I34" s="4">
        <v>156.6</v>
      </c>
      <c r="J34" s="4">
        <v>177</v>
      </c>
      <c r="K34" s="4">
        <v>203.2</v>
      </c>
      <c r="L34" s="4">
        <v>226.3</v>
      </c>
      <c r="M34" s="4">
        <v>256.2</v>
      </c>
      <c r="N34" s="4">
        <v>284.39999999999998</v>
      </c>
    </row>
    <row r="35" spans="1:14" x14ac:dyDescent="0.3">
      <c r="A35" s="5" t="s">
        <v>38</v>
      </c>
      <c r="B35" s="4">
        <v>9.6</v>
      </c>
      <c r="C35" s="4">
        <v>0.4</v>
      </c>
      <c r="D35" s="4">
        <v>0.8</v>
      </c>
      <c r="E35" s="4">
        <v>1.1000000000000001</v>
      </c>
      <c r="F35" s="4">
        <v>2.8</v>
      </c>
      <c r="G35" s="4">
        <v>5.9</v>
      </c>
      <c r="H35" s="4">
        <v>6.1</v>
      </c>
      <c r="I35" s="4">
        <v>7.7</v>
      </c>
      <c r="J35" s="4">
        <v>8</v>
      </c>
      <c r="K35" s="4">
        <v>9.6</v>
      </c>
      <c r="L35" s="4">
        <v>10</v>
      </c>
      <c r="M35" s="4">
        <v>11.8</v>
      </c>
      <c r="N35" s="4">
        <v>13.1</v>
      </c>
    </row>
    <row r="36" spans="1:14" x14ac:dyDescent="0.3">
      <c r="A36" s="5" t="s">
        <v>238</v>
      </c>
      <c r="B36" s="4">
        <v>45.7</v>
      </c>
      <c r="C36" s="4">
        <v>3.6</v>
      </c>
      <c r="D36" s="4">
        <v>4.5</v>
      </c>
      <c r="E36" s="4">
        <v>1</v>
      </c>
      <c r="F36" s="4">
        <v>1.8</v>
      </c>
      <c r="G36" s="4">
        <v>1.7</v>
      </c>
      <c r="H36" s="4">
        <v>3.4</v>
      </c>
      <c r="I36" s="4">
        <v>4</v>
      </c>
      <c r="J36" s="4">
        <v>19.5</v>
      </c>
      <c r="K36" s="4">
        <v>19.5</v>
      </c>
      <c r="L36" s="4">
        <v>20.100000000000001</v>
      </c>
      <c r="M36" s="4">
        <v>27.5</v>
      </c>
      <c r="N36" s="4">
        <v>30.5</v>
      </c>
    </row>
    <row r="37" spans="1:14" x14ac:dyDescent="0.3">
      <c r="A37" s="5" t="s">
        <v>239</v>
      </c>
      <c r="B37" s="16">
        <v>270.89999999999998</v>
      </c>
      <c r="C37" s="4">
        <v>21.6</v>
      </c>
      <c r="D37" s="4">
        <v>37.4</v>
      </c>
      <c r="E37" s="4">
        <v>63.4</v>
      </c>
      <c r="F37" s="4">
        <v>108.6</v>
      </c>
      <c r="G37" s="4">
        <v>154.19999999999999</v>
      </c>
      <c r="H37" s="4">
        <v>162</v>
      </c>
      <c r="I37" s="4">
        <v>177.2</v>
      </c>
      <c r="J37" s="4">
        <v>213.8</v>
      </c>
      <c r="K37" s="4">
        <v>234.5</v>
      </c>
      <c r="L37" s="4">
        <v>256.10000000000002</v>
      </c>
      <c r="M37" s="4">
        <v>275.3</v>
      </c>
      <c r="N37" s="4">
        <v>295.5</v>
      </c>
    </row>
    <row r="38" spans="1:14" x14ac:dyDescent="0.3">
      <c r="A38" s="5" t="s">
        <v>42</v>
      </c>
      <c r="B38" s="4">
        <v>3600.8</v>
      </c>
      <c r="C38" s="4">
        <v>1.3</v>
      </c>
      <c r="D38" s="4">
        <v>90.5</v>
      </c>
      <c r="E38" s="4">
        <v>388</v>
      </c>
      <c r="F38" s="4">
        <v>528.70000000000005</v>
      </c>
      <c r="G38" s="4">
        <v>720.8</v>
      </c>
      <c r="H38" s="4">
        <v>851.8</v>
      </c>
      <c r="I38" s="4">
        <v>956.6</v>
      </c>
      <c r="J38" s="4">
        <v>1042.9000000000001</v>
      </c>
      <c r="K38" s="4">
        <v>1480.7</v>
      </c>
      <c r="L38" s="4">
        <v>1891.4</v>
      </c>
      <c r="M38" s="4">
        <v>2010.6</v>
      </c>
      <c r="N38" s="4">
        <v>2670.8</v>
      </c>
    </row>
    <row r="39" spans="1:14" x14ac:dyDescent="0.3">
      <c r="A39" s="5" t="s">
        <v>87</v>
      </c>
      <c r="B39" s="4">
        <v>517.9</v>
      </c>
      <c r="C39" s="16">
        <v>0.4</v>
      </c>
      <c r="D39" s="16">
        <v>1</v>
      </c>
      <c r="E39" s="16">
        <v>2.1</v>
      </c>
      <c r="F39" s="16">
        <v>3.5</v>
      </c>
      <c r="G39" s="16">
        <v>4.5</v>
      </c>
      <c r="H39" s="16">
        <v>5.8</v>
      </c>
      <c r="I39" s="16">
        <v>6.6</v>
      </c>
      <c r="J39" s="16">
        <v>8.1</v>
      </c>
      <c r="K39" s="16">
        <v>369.3</v>
      </c>
      <c r="L39" s="16">
        <v>371</v>
      </c>
      <c r="M39" s="16">
        <v>371.8</v>
      </c>
      <c r="N39" s="16">
        <v>532.1</v>
      </c>
    </row>
    <row r="40" spans="1:14" x14ac:dyDescent="0.3">
      <c r="A40" s="9" t="s">
        <v>88</v>
      </c>
      <c r="B40" s="16">
        <v>0</v>
      </c>
      <c r="C40" s="16">
        <v>0.9</v>
      </c>
      <c r="D40" s="16">
        <v>2.4</v>
      </c>
      <c r="E40" s="16">
        <v>3.5</v>
      </c>
      <c r="F40" s="16">
        <v>5.0999999999999996</v>
      </c>
      <c r="G40" s="16">
        <v>5.9</v>
      </c>
      <c r="H40" s="16">
        <v>6.8</v>
      </c>
      <c r="I40" s="16">
        <v>7.2</v>
      </c>
      <c r="J40" s="16">
        <v>7.9</v>
      </c>
      <c r="K40" s="16">
        <v>8.5</v>
      </c>
      <c r="L40" s="16">
        <v>9.1999999999999993</v>
      </c>
      <c r="M40" s="16">
        <v>9.9</v>
      </c>
      <c r="N40" s="16">
        <v>11.4</v>
      </c>
    </row>
    <row r="41" spans="1:14" x14ac:dyDescent="0.3">
      <c r="A41" s="5" t="s">
        <v>91</v>
      </c>
      <c r="B41" s="16">
        <v>3083</v>
      </c>
      <c r="C41" s="16">
        <v>0</v>
      </c>
      <c r="D41" s="16">
        <v>87.1</v>
      </c>
      <c r="E41" s="16">
        <v>382.4</v>
      </c>
      <c r="F41" s="16">
        <v>520.1</v>
      </c>
      <c r="G41" s="16">
        <v>710.4</v>
      </c>
      <c r="H41" s="16">
        <v>839.2</v>
      </c>
      <c r="I41" s="16">
        <v>942.8</v>
      </c>
      <c r="J41" s="16">
        <v>1026.9000000000001</v>
      </c>
      <c r="K41" s="16">
        <v>1102.9000000000001</v>
      </c>
      <c r="L41" s="16">
        <v>1511.2</v>
      </c>
      <c r="M41" s="16">
        <v>1628.9</v>
      </c>
      <c r="N41" s="16">
        <v>2127.3000000000002</v>
      </c>
    </row>
    <row r="42" spans="1:14" x14ac:dyDescent="0.3">
      <c r="A42" s="10" t="s">
        <v>45</v>
      </c>
      <c r="B42" s="20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218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80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07" t="s">
        <v>81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08"/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4">
        <v>0</v>
      </c>
      <c r="C51" s="4">
        <v>921.8</v>
      </c>
      <c r="D51" s="4">
        <v>1409.8</v>
      </c>
      <c r="E51" s="4">
        <v>1250.3</v>
      </c>
      <c r="F51" s="4">
        <v>1255.9000000000001</v>
      </c>
      <c r="G51" s="4">
        <v>1546.3</v>
      </c>
      <c r="H51" s="4">
        <v>1062.8</v>
      </c>
      <c r="I51" s="4">
        <v>929.7</v>
      </c>
      <c r="J51" s="4">
        <v>1178.2</v>
      </c>
      <c r="K51" s="4">
        <v>975.3</v>
      </c>
      <c r="L51" s="4">
        <v>1138.5999999999999</v>
      </c>
      <c r="M51" s="4">
        <v>1129.3</v>
      </c>
      <c r="N51" s="4">
        <v>2382.6</v>
      </c>
    </row>
    <row r="52" spans="1:14" x14ac:dyDescent="0.3">
      <c r="A52" s="23" t="s">
        <v>227</v>
      </c>
      <c r="B52" s="19">
        <v>0</v>
      </c>
      <c r="C52" s="19">
        <v>176.2</v>
      </c>
      <c r="D52" s="19">
        <v>160.80000000000001</v>
      </c>
      <c r="E52" s="19">
        <v>113.7</v>
      </c>
      <c r="F52" s="19">
        <v>173.9</v>
      </c>
      <c r="G52" s="19">
        <v>446.8</v>
      </c>
      <c r="H52" s="19">
        <v>16.100000000000001</v>
      </c>
      <c r="I52" s="19">
        <v>-5.3</v>
      </c>
      <c r="J52" s="19">
        <v>1.5</v>
      </c>
      <c r="K52" s="19">
        <v>0</v>
      </c>
      <c r="L52" s="19">
        <v>86.1</v>
      </c>
      <c r="M52" s="19">
        <v>41.6</v>
      </c>
      <c r="N52" s="19">
        <v>37.1</v>
      </c>
    </row>
    <row r="53" spans="1:14" x14ac:dyDescent="0.3">
      <c r="A53" s="3" t="s">
        <v>228</v>
      </c>
      <c r="B53" s="4">
        <v>0</v>
      </c>
      <c r="C53" s="4">
        <v>2.4</v>
      </c>
      <c r="D53" s="4">
        <v>7.5</v>
      </c>
      <c r="E53" s="4">
        <v>30.4</v>
      </c>
      <c r="F53" s="4">
        <v>38.1</v>
      </c>
      <c r="G53" s="4">
        <v>22.7</v>
      </c>
      <c r="H53" s="4">
        <v>19.2</v>
      </c>
      <c r="I53" s="4">
        <v>21.1</v>
      </c>
      <c r="J53" s="4">
        <v>76</v>
      </c>
      <c r="K53" s="4">
        <v>30.7</v>
      </c>
      <c r="L53" s="4">
        <v>41.4</v>
      </c>
      <c r="M53" s="4">
        <v>61.6</v>
      </c>
      <c r="N53" s="4">
        <v>95.8</v>
      </c>
    </row>
    <row r="54" spans="1:14" x14ac:dyDescent="0.3">
      <c r="A54" s="3" t="s">
        <v>47</v>
      </c>
      <c r="B54" s="4">
        <v>17300</v>
      </c>
      <c r="C54" s="4">
        <v>924.6</v>
      </c>
      <c r="D54" s="4">
        <v>2342.3000000000002</v>
      </c>
      <c r="E54" s="4">
        <v>3623.3</v>
      </c>
      <c r="F54" s="4">
        <v>4919</v>
      </c>
      <c r="G54" s="4">
        <v>6491</v>
      </c>
      <c r="H54" s="4">
        <v>7573.4</v>
      </c>
      <c r="I54" s="4">
        <v>8525.7000000000007</v>
      </c>
      <c r="J54" s="4">
        <v>9780.2999999999993</v>
      </c>
      <c r="K54" s="4">
        <v>10787.8</v>
      </c>
      <c r="L54" s="4">
        <v>11968.4</v>
      </c>
      <c r="M54" s="4">
        <v>13161.1</v>
      </c>
      <c r="N54" s="4">
        <v>15640.7</v>
      </c>
    </row>
    <row r="55" spans="1:14" x14ac:dyDescent="0.3">
      <c r="A55" s="3" t="s">
        <v>48</v>
      </c>
      <c r="B55" s="4">
        <v>14857.6</v>
      </c>
      <c r="C55" s="4">
        <v>919.5</v>
      </c>
      <c r="D55" s="4">
        <v>2221</v>
      </c>
      <c r="E55" s="4">
        <v>3345.9</v>
      </c>
      <c r="F55" s="4">
        <v>4499.6000000000004</v>
      </c>
      <c r="G55" s="4">
        <v>5921</v>
      </c>
      <c r="H55" s="4">
        <v>6912.1</v>
      </c>
      <c r="I55" s="4">
        <v>7703.5</v>
      </c>
      <c r="J55" s="4">
        <v>8769</v>
      </c>
      <c r="K55" s="4">
        <v>9632.6</v>
      </c>
      <c r="L55" s="4">
        <v>10619.8</v>
      </c>
      <c r="M55" s="4">
        <v>11607.5</v>
      </c>
      <c r="N55" s="4">
        <v>13658.6</v>
      </c>
    </row>
    <row r="56" spans="1:14" x14ac:dyDescent="0.3">
      <c r="A56" s="22" t="s">
        <v>95</v>
      </c>
      <c r="B56" s="4">
        <v>1486.4</v>
      </c>
      <c r="C56" s="4">
        <v>0.5</v>
      </c>
      <c r="D56" s="4">
        <v>119.3</v>
      </c>
      <c r="E56" s="4">
        <v>239</v>
      </c>
      <c r="F56" s="4">
        <v>365.7</v>
      </c>
      <c r="G56" s="4">
        <v>486.5</v>
      </c>
      <c r="H56" s="4">
        <v>613</v>
      </c>
      <c r="I56" s="4">
        <v>734.8</v>
      </c>
      <c r="J56" s="4">
        <v>855.6</v>
      </c>
      <c r="K56" s="4">
        <v>976.1</v>
      </c>
      <c r="L56" s="4">
        <v>1097.9000000000001</v>
      </c>
      <c r="M56" s="4">
        <v>1223.8</v>
      </c>
      <c r="N56" s="4">
        <v>1513.7</v>
      </c>
    </row>
    <row r="57" spans="1:14" x14ac:dyDescent="0.3">
      <c r="A57" s="3" t="s">
        <v>50</v>
      </c>
      <c r="B57" s="4">
        <v>497.3</v>
      </c>
      <c r="C57" s="4">
        <v>0.4</v>
      </c>
      <c r="D57" s="4">
        <v>40.200000000000003</v>
      </c>
      <c r="E57" s="4">
        <v>79.900000000000006</v>
      </c>
      <c r="F57" s="4">
        <v>122.4</v>
      </c>
      <c r="G57" s="4">
        <v>162.69999999999999</v>
      </c>
      <c r="H57" s="4">
        <v>203.3</v>
      </c>
      <c r="I57" s="4">
        <v>244.6</v>
      </c>
      <c r="J57" s="4">
        <v>285</v>
      </c>
      <c r="K57" s="4">
        <v>325.10000000000002</v>
      </c>
      <c r="L57" s="4">
        <v>367.4</v>
      </c>
      <c r="M57" s="4">
        <v>409.5</v>
      </c>
      <c r="N57" s="4">
        <v>505</v>
      </c>
    </row>
    <row r="58" spans="1:14" x14ac:dyDescent="0.3">
      <c r="A58" s="3" t="s">
        <v>51</v>
      </c>
      <c r="B58" s="4">
        <v>2018.6</v>
      </c>
      <c r="C58" s="4">
        <v>70.8</v>
      </c>
      <c r="D58" s="4">
        <v>150.6</v>
      </c>
      <c r="E58" s="4">
        <v>273.60000000000002</v>
      </c>
      <c r="F58" s="4">
        <v>364.1</v>
      </c>
      <c r="G58" s="4">
        <v>446.5</v>
      </c>
      <c r="H58" s="4">
        <v>520.9</v>
      </c>
      <c r="I58" s="4">
        <v>615.20000000000005</v>
      </c>
      <c r="J58" s="4">
        <v>727.7</v>
      </c>
      <c r="K58" s="4">
        <v>805.8</v>
      </c>
      <c r="L58" s="4">
        <v>916.2</v>
      </c>
      <c r="M58" s="4">
        <v>1016.4</v>
      </c>
      <c r="N58" s="4">
        <v>1300.5</v>
      </c>
    </row>
    <row r="59" spans="1:14" x14ac:dyDescent="0.3">
      <c r="A59" s="3" t="s">
        <v>52</v>
      </c>
      <c r="B59" s="4">
        <v>9468.7000000000007</v>
      </c>
      <c r="C59" s="4">
        <v>671.6</v>
      </c>
      <c r="D59" s="4">
        <v>1573.8</v>
      </c>
      <c r="E59" s="4">
        <v>2302.6999999999998</v>
      </c>
      <c r="F59" s="4">
        <v>3022.8</v>
      </c>
      <c r="G59" s="4">
        <v>3753.9</v>
      </c>
      <c r="H59" s="4">
        <v>4487.3</v>
      </c>
      <c r="I59" s="4">
        <v>5026.7</v>
      </c>
      <c r="J59" s="4">
        <v>5816.9</v>
      </c>
      <c r="K59" s="4">
        <v>6441.8</v>
      </c>
      <c r="L59" s="4">
        <v>7068.4</v>
      </c>
      <c r="M59" s="4">
        <v>7746.3</v>
      </c>
      <c r="N59" s="4">
        <v>9090.9</v>
      </c>
    </row>
    <row r="60" spans="1:14" x14ac:dyDescent="0.3">
      <c r="A60" s="12" t="s">
        <v>53</v>
      </c>
      <c r="B60" s="7">
        <v>0</v>
      </c>
      <c r="C60" s="7">
        <v>305.7</v>
      </c>
      <c r="D60" s="7">
        <v>614.20000000000005</v>
      </c>
      <c r="E60" s="7">
        <v>928.2</v>
      </c>
      <c r="F60" s="7">
        <v>1237.8</v>
      </c>
      <c r="G60" s="7">
        <v>1568.8</v>
      </c>
      <c r="H60" s="7">
        <v>1904</v>
      </c>
      <c r="I60" s="7">
        <v>2061.4</v>
      </c>
      <c r="J60" s="7">
        <v>2357.4</v>
      </c>
      <c r="K60" s="7">
        <v>2597.9</v>
      </c>
      <c r="L60" s="7">
        <v>2845.7</v>
      </c>
      <c r="M60" s="7">
        <v>3091.5</v>
      </c>
      <c r="N60" s="7">
        <v>3354.3</v>
      </c>
    </row>
    <row r="61" spans="1:14" x14ac:dyDescent="0.3">
      <c r="A61" s="12" t="s">
        <v>92</v>
      </c>
      <c r="B61" s="7">
        <v>0</v>
      </c>
      <c r="C61" s="7">
        <v>265.7</v>
      </c>
      <c r="D61" s="7">
        <v>599.9</v>
      </c>
      <c r="E61" s="7">
        <v>888</v>
      </c>
      <c r="F61" s="7">
        <v>1168.7</v>
      </c>
      <c r="G61" s="7">
        <v>1457.7</v>
      </c>
      <c r="H61" s="7">
        <v>1763.1</v>
      </c>
      <c r="I61" s="7">
        <v>2056.1</v>
      </c>
      <c r="J61" s="7">
        <v>2347.1999999999998</v>
      </c>
      <c r="K61" s="7">
        <v>2631.4</v>
      </c>
      <c r="L61" s="7">
        <v>2910</v>
      </c>
      <c r="M61" s="7">
        <v>3260.6</v>
      </c>
      <c r="N61" s="7">
        <v>3653.5</v>
      </c>
    </row>
    <row r="62" spans="1:14" x14ac:dyDescent="0.3">
      <c r="A62" s="21" t="s">
        <v>93</v>
      </c>
      <c r="B62" s="7">
        <v>0</v>
      </c>
      <c r="C62" s="7">
        <v>40</v>
      </c>
      <c r="D62" s="7">
        <v>137.1</v>
      </c>
      <c r="E62" s="7">
        <v>207.8</v>
      </c>
      <c r="F62" s="7">
        <v>278.60000000000002</v>
      </c>
      <c r="G62" s="7">
        <v>341.2</v>
      </c>
      <c r="H62" s="7">
        <v>403.8</v>
      </c>
      <c r="I62" s="7">
        <v>463.9</v>
      </c>
      <c r="J62" s="7">
        <v>616.79999999999995</v>
      </c>
      <c r="K62" s="7">
        <v>663.9</v>
      </c>
      <c r="L62" s="7">
        <v>721.2</v>
      </c>
      <c r="M62" s="7">
        <v>765.5</v>
      </c>
      <c r="N62" s="7">
        <v>1403.3</v>
      </c>
    </row>
    <row r="63" spans="1:14" x14ac:dyDescent="0.3">
      <c r="A63" s="12" t="s">
        <v>235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0.5</v>
      </c>
      <c r="H63" s="7">
        <v>0.5</v>
      </c>
      <c r="I63" s="7">
        <v>0.5</v>
      </c>
      <c r="J63" s="7">
        <v>0.5</v>
      </c>
      <c r="K63" s="7">
        <v>0.5</v>
      </c>
      <c r="L63" s="7">
        <v>0.5</v>
      </c>
      <c r="M63" s="7">
        <v>0.9</v>
      </c>
      <c r="N63" s="7">
        <v>0.9</v>
      </c>
    </row>
    <row r="64" spans="1:14" x14ac:dyDescent="0.3">
      <c r="A64" s="12" t="s">
        <v>97</v>
      </c>
      <c r="B64" s="7">
        <v>0</v>
      </c>
      <c r="C64" s="7">
        <v>60.2</v>
      </c>
      <c r="D64" s="7">
        <v>222.7</v>
      </c>
      <c r="E64" s="7">
        <v>278.7</v>
      </c>
      <c r="F64" s="7">
        <v>337.7</v>
      </c>
      <c r="G64" s="7">
        <v>385.7</v>
      </c>
      <c r="H64" s="7">
        <v>415.9</v>
      </c>
      <c r="I64" s="7">
        <v>444.8</v>
      </c>
      <c r="J64" s="7">
        <v>495</v>
      </c>
      <c r="K64" s="7">
        <v>548.1</v>
      </c>
      <c r="L64" s="7">
        <v>591</v>
      </c>
      <c r="M64" s="7">
        <v>627.79999999999995</v>
      </c>
      <c r="N64" s="7">
        <v>678.8</v>
      </c>
    </row>
    <row r="65" spans="1:14" x14ac:dyDescent="0.3">
      <c r="A65" s="3" t="s">
        <v>58</v>
      </c>
      <c r="B65" s="4">
        <v>1386.7</v>
      </c>
      <c r="C65" s="4">
        <v>176.2</v>
      </c>
      <c r="D65" s="4">
        <v>337</v>
      </c>
      <c r="E65" s="4">
        <v>450.7</v>
      </c>
      <c r="F65" s="4">
        <v>624.6</v>
      </c>
      <c r="G65" s="4">
        <v>1071.4000000000001</v>
      </c>
      <c r="H65" s="4">
        <v>1087.5999999999999</v>
      </c>
      <c r="I65" s="4">
        <v>1082.2</v>
      </c>
      <c r="J65" s="4">
        <v>1083.8</v>
      </c>
      <c r="K65" s="4">
        <v>1083.8</v>
      </c>
      <c r="L65" s="4">
        <v>1169.9000000000001</v>
      </c>
      <c r="M65" s="4">
        <v>1211.5</v>
      </c>
      <c r="N65" s="4">
        <v>1248.5</v>
      </c>
    </row>
    <row r="66" spans="1:14" x14ac:dyDescent="0.3">
      <c r="A66" s="3" t="s">
        <v>59</v>
      </c>
      <c r="B66" s="4">
        <v>2442.4</v>
      </c>
      <c r="C66" s="4">
        <v>6.3</v>
      </c>
      <c r="D66" s="4">
        <v>123.2</v>
      </c>
      <c r="E66" s="4">
        <v>279.60000000000002</v>
      </c>
      <c r="F66" s="4">
        <v>423.2</v>
      </c>
      <c r="G66" s="4">
        <v>573.1</v>
      </c>
      <c r="H66" s="4">
        <v>680.1</v>
      </c>
      <c r="I66" s="4">
        <v>825.4</v>
      </c>
      <c r="J66" s="4">
        <v>1014</v>
      </c>
      <c r="K66" s="4">
        <v>1157.0999999999999</v>
      </c>
      <c r="L66" s="4">
        <v>1350.2</v>
      </c>
      <c r="M66" s="4">
        <v>1556.4</v>
      </c>
      <c r="N66" s="4">
        <v>1983.1</v>
      </c>
    </row>
    <row r="67" spans="1:14" x14ac:dyDescent="0.3">
      <c r="A67" s="3" t="s">
        <v>60</v>
      </c>
      <c r="B67" s="4">
        <v>689.4</v>
      </c>
      <c r="C67" s="4">
        <v>2.8</v>
      </c>
      <c r="D67" s="4">
        <v>10.7</v>
      </c>
      <c r="E67" s="4">
        <v>41.4</v>
      </c>
      <c r="F67" s="4">
        <v>81.2</v>
      </c>
      <c r="G67" s="4">
        <v>107</v>
      </c>
      <c r="H67" s="4">
        <v>126.4</v>
      </c>
      <c r="I67" s="4">
        <v>149.1</v>
      </c>
      <c r="J67" s="4">
        <v>225.5</v>
      </c>
      <c r="K67" s="4">
        <v>257.8</v>
      </c>
      <c r="L67" s="4">
        <v>299.7</v>
      </c>
      <c r="M67" s="4">
        <v>363</v>
      </c>
      <c r="N67" s="4">
        <v>460.1</v>
      </c>
    </row>
    <row r="68" spans="1:14" x14ac:dyDescent="0.3">
      <c r="A68" s="3" t="s">
        <v>61</v>
      </c>
      <c r="B68" s="4">
        <v>1753</v>
      </c>
      <c r="C68" s="4">
        <v>3.5</v>
      </c>
      <c r="D68" s="4">
        <v>112.5</v>
      </c>
      <c r="E68" s="4">
        <v>238.2</v>
      </c>
      <c r="F68" s="4">
        <v>342</v>
      </c>
      <c r="G68" s="4">
        <v>466.1</v>
      </c>
      <c r="H68" s="4">
        <v>553.70000000000005</v>
      </c>
      <c r="I68" s="4">
        <v>676.3</v>
      </c>
      <c r="J68" s="4">
        <v>788.4</v>
      </c>
      <c r="K68" s="4">
        <v>899.3</v>
      </c>
      <c r="L68" s="4">
        <v>1050.5</v>
      </c>
      <c r="M68" s="4">
        <v>1193.4000000000001</v>
      </c>
      <c r="N68" s="4">
        <v>1523</v>
      </c>
    </row>
    <row r="69" spans="1:14" x14ac:dyDescent="0.3">
      <c r="A69" s="12" t="s">
        <v>62</v>
      </c>
      <c r="B69" s="7">
        <v>0</v>
      </c>
      <c r="C69" s="7">
        <v>0.2</v>
      </c>
      <c r="D69" s="7">
        <v>49.6</v>
      </c>
      <c r="E69" s="7">
        <v>114.7</v>
      </c>
      <c r="F69" s="7">
        <v>153.1</v>
      </c>
      <c r="G69" s="7">
        <v>201.8</v>
      </c>
      <c r="H69" s="7">
        <v>241.1</v>
      </c>
      <c r="I69" s="7">
        <v>285.7</v>
      </c>
      <c r="J69" s="7">
        <v>337.7</v>
      </c>
      <c r="K69" s="7">
        <v>386.2</v>
      </c>
      <c r="L69" s="7">
        <v>433</v>
      </c>
      <c r="M69" s="7">
        <v>499.3</v>
      </c>
      <c r="N69" s="7">
        <v>593.9</v>
      </c>
    </row>
    <row r="70" spans="1:14" x14ac:dyDescent="0.3">
      <c r="A70" s="12" t="s">
        <v>54</v>
      </c>
      <c r="B70" s="7">
        <v>0</v>
      </c>
      <c r="C70" s="7">
        <v>0</v>
      </c>
      <c r="D70" s="7">
        <v>0.7</v>
      </c>
      <c r="E70" s="7">
        <v>5.9</v>
      </c>
      <c r="F70" s="7">
        <v>9.4</v>
      </c>
      <c r="G70" s="7">
        <v>17.5</v>
      </c>
      <c r="H70" s="7">
        <v>20.7</v>
      </c>
      <c r="I70" s="7">
        <v>30</v>
      </c>
      <c r="J70" s="7">
        <v>36.200000000000003</v>
      </c>
      <c r="K70" s="7">
        <v>42</v>
      </c>
      <c r="L70" s="7">
        <v>50.7</v>
      </c>
      <c r="M70" s="7">
        <v>62.8</v>
      </c>
      <c r="N70" s="7">
        <v>70.099999999999994</v>
      </c>
    </row>
    <row r="71" spans="1:14" x14ac:dyDescent="0.3">
      <c r="A71" s="21" t="s">
        <v>96</v>
      </c>
      <c r="B71" s="7">
        <v>0</v>
      </c>
      <c r="C71" s="7">
        <v>3.3</v>
      </c>
      <c r="D71" s="7">
        <v>62.2</v>
      </c>
      <c r="E71" s="7">
        <v>117.6</v>
      </c>
      <c r="F71" s="7">
        <v>179.5</v>
      </c>
      <c r="G71" s="7">
        <v>245.5</v>
      </c>
      <c r="H71" s="7">
        <v>290.60000000000002</v>
      </c>
      <c r="I71" s="7">
        <v>359.3</v>
      </c>
      <c r="J71" s="7">
        <v>413.3</v>
      </c>
      <c r="K71" s="7">
        <v>469.8</v>
      </c>
      <c r="L71" s="7">
        <v>565.5</v>
      </c>
      <c r="M71" s="7">
        <v>629.79999999999995</v>
      </c>
      <c r="N71" s="7">
        <v>857.4</v>
      </c>
    </row>
    <row r="72" spans="1:14" x14ac:dyDescent="0.3">
      <c r="A72" s="12" t="s">
        <v>97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1.3</v>
      </c>
      <c r="H72" s="7">
        <v>1.3</v>
      </c>
      <c r="I72" s="7">
        <v>1.3</v>
      </c>
      <c r="J72" s="7">
        <v>1.3</v>
      </c>
      <c r="K72" s="7">
        <v>1.3</v>
      </c>
      <c r="L72" s="7">
        <v>1.3</v>
      </c>
      <c r="M72" s="7">
        <v>1.5</v>
      </c>
      <c r="N72" s="7">
        <v>1.6</v>
      </c>
    </row>
    <row r="73" spans="1:14" x14ac:dyDescent="0.3">
      <c r="A73" s="13" t="s">
        <v>64</v>
      </c>
      <c r="B73" s="11">
        <v>0</v>
      </c>
      <c r="C73" s="11">
        <v>-1.2</v>
      </c>
      <c r="D73" s="11">
        <v>-1.8</v>
      </c>
      <c r="E73" s="11">
        <v>-2.2000000000000002</v>
      </c>
      <c r="F73" s="11">
        <v>-3.8</v>
      </c>
      <c r="G73" s="11">
        <v>-3.1</v>
      </c>
      <c r="H73" s="11">
        <v>-18.8</v>
      </c>
      <c r="I73" s="11">
        <v>-3.2</v>
      </c>
      <c r="J73" s="11">
        <v>-2.7</v>
      </c>
      <c r="K73" s="11">
        <v>-1.9</v>
      </c>
      <c r="L73" s="11">
        <v>-1.6</v>
      </c>
      <c r="M73" s="11">
        <v>-2.8</v>
      </c>
      <c r="N73" s="11">
        <v>-1</v>
      </c>
    </row>
    <row r="74" spans="1:14" ht="18" x14ac:dyDescent="0.3">
      <c r="A74" s="38" t="s">
        <v>219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226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80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81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08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4">
        <v>0</v>
      </c>
      <c r="C83" s="4">
        <v>97.9</v>
      </c>
      <c r="D83" s="4">
        <v>-944</v>
      </c>
      <c r="E83" s="4">
        <v>-309.5</v>
      </c>
      <c r="F83" s="4">
        <v>-15.6</v>
      </c>
      <c r="G83" s="4">
        <v>-988.4</v>
      </c>
      <c r="H83" s="4">
        <v>-166.3</v>
      </c>
      <c r="I83" s="4">
        <v>87.3</v>
      </c>
      <c r="J83" s="4">
        <v>-437</v>
      </c>
      <c r="K83" s="4">
        <v>89.9</v>
      </c>
      <c r="L83" s="4">
        <v>119.6</v>
      </c>
      <c r="M83" s="4">
        <v>-277.5</v>
      </c>
      <c r="N83" s="4">
        <v>-1067.2</v>
      </c>
    </row>
    <row r="84" spans="1:14" x14ac:dyDescent="0.3">
      <c r="A84" s="3" t="s">
        <v>230</v>
      </c>
      <c r="B84" s="4">
        <v>0</v>
      </c>
      <c r="C84" s="4">
        <v>378.5</v>
      </c>
      <c r="D84" s="4">
        <v>988.4</v>
      </c>
      <c r="E84" s="4">
        <v>1253.2</v>
      </c>
      <c r="F84" s="4">
        <v>362.2</v>
      </c>
      <c r="G84" s="4">
        <v>-38.200000000000003</v>
      </c>
      <c r="H84" s="4">
        <v>-259.60000000000002</v>
      </c>
      <c r="I84" s="4">
        <v>-398.2</v>
      </c>
      <c r="J84" s="4">
        <v>622.70000000000005</v>
      </c>
      <c r="K84" s="4">
        <v>-217.3</v>
      </c>
      <c r="L84" s="4">
        <v>419.7</v>
      </c>
      <c r="M84" s="4">
        <v>455.4</v>
      </c>
      <c r="N84" s="4">
        <v>1693.9</v>
      </c>
    </row>
    <row r="85" spans="1:14" ht="18" x14ac:dyDescent="0.3">
      <c r="A85" s="12" t="s">
        <v>231</v>
      </c>
      <c r="B85" s="7">
        <v>0</v>
      </c>
      <c r="C85" s="7">
        <v>1226.3</v>
      </c>
      <c r="D85" s="7">
        <v>700.8</v>
      </c>
      <c r="E85" s="7">
        <v>440.7</v>
      </c>
      <c r="F85" s="7">
        <v>1233.5999999999999</v>
      </c>
      <c r="G85" s="7">
        <v>-243</v>
      </c>
      <c r="H85" s="7">
        <v>34.799999999999997</v>
      </c>
      <c r="I85" s="7">
        <v>145</v>
      </c>
      <c r="J85" s="7">
        <v>519.79999999999995</v>
      </c>
      <c r="K85" s="7">
        <v>149.6</v>
      </c>
      <c r="L85" s="7">
        <v>-117.1</v>
      </c>
      <c r="M85" s="7">
        <v>1067</v>
      </c>
      <c r="N85" s="7">
        <v>-366.4</v>
      </c>
    </row>
    <row r="86" spans="1:14" ht="18" x14ac:dyDescent="0.3">
      <c r="A86" s="12" t="s">
        <v>232</v>
      </c>
      <c r="B86" s="7">
        <v>0</v>
      </c>
      <c r="C86" s="7">
        <v>-847.7</v>
      </c>
      <c r="D86" s="7">
        <v>287.60000000000002</v>
      </c>
      <c r="E86" s="7">
        <v>812.5</v>
      </c>
      <c r="F86" s="7">
        <v>-871.4</v>
      </c>
      <c r="G86" s="7">
        <v>204.8</v>
      </c>
      <c r="H86" s="7">
        <v>-294.39999999999998</v>
      </c>
      <c r="I86" s="7">
        <v>-543.20000000000005</v>
      </c>
      <c r="J86" s="7">
        <v>102.9</v>
      </c>
      <c r="K86" s="7">
        <v>-366.9</v>
      </c>
      <c r="L86" s="7">
        <v>536.79999999999995</v>
      </c>
      <c r="M86" s="7">
        <v>-611.5</v>
      </c>
      <c r="N86" s="7">
        <v>2060.1999999999998</v>
      </c>
    </row>
    <row r="87" spans="1:14" x14ac:dyDescent="0.3">
      <c r="A87" s="3" t="s">
        <v>233</v>
      </c>
      <c r="B87" s="4">
        <v>0</v>
      </c>
      <c r="C87" s="4">
        <v>-476.4</v>
      </c>
      <c r="D87" s="4">
        <v>-44.4</v>
      </c>
      <c r="E87" s="4">
        <v>-943.7</v>
      </c>
      <c r="F87" s="4">
        <v>-346.6</v>
      </c>
      <c r="G87" s="4">
        <v>1026.5999999999999</v>
      </c>
      <c r="H87" s="4">
        <v>425.9</v>
      </c>
      <c r="I87" s="4">
        <v>310.89999999999998</v>
      </c>
      <c r="J87" s="4">
        <v>-185.7</v>
      </c>
      <c r="K87" s="4">
        <v>127.4</v>
      </c>
      <c r="L87" s="4">
        <v>-539.4</v>
      </c>
      <c r="M87" s="4">
        <v>-177.8</v>
      </c>
      <c r="N87" s="4">
        <v>-626.79999999999995</v>
      </c>
    </row>
    <row r="88" spans="1:14" x14ac:dyDescent="0.3">
      <c r="A88" s="3" t="s">
        <v>66</v>
      </c>
      <c r="B88" s="4">
        <v>-3675.3</v>
      </c>
      <c r="C88" s="4">
        <v>97.9</v>
      </c>
      <c r="D88" s="4">
        <v>-846</v>
      </c>
      <c r="E88" s="4">
        <v>-1155.5</v>
      </c>
      <c r="F88" s="4">
        <v>-1171.0999999999999</v>
      </c>
      <c r="G88" s="4">
        <v>-2159.5</v>
      </c>
      <c r="H88" s="4">
        <v>-2325.8000000000002</v>
      </c>
      <c r="I88" s="4">
        <v>-2238.5</v>
      </c>
      <c r="J88" s="4">
        <v>-2675.5</v>
      </c>
      <c r="K88" s="4">
        <v>-2585.6</v>
      </c>
      <c r="L88" s="4">
        <v>-2466</v>
      </c>
      <c r="M88" s="4">
        <v>-2743.5</v>
      </c>
      <c r="N88" s="4">
        <v>-3810.7</v>
      </c>
    </row>
    <row r="89" spans="1:14" x14ac:dyDescent="0.3">
      <c r="A89" s="3" t="s">
        <v>67</v>
      </c>
      <c r="B89" s="4">
        <v>0</v>
      </c>
      <c r="C89" s="4">
        <v>378.5</v>
      </c>
      <c r="D89" s="4">
        <v>1366.9</v>
      </c>
      <c r="E89" s="4">
        <v>2620.1</v>
      </c>
      <c r="F89" s="4">
        <v>2982.3</v>
      </c>
      <c r="G89" s="4">
        <v>2944.1</v>
      </c>
      <c r="H89" s="4">
        <v>2684.5</v>
      </c>
      <c r="I89" s="4">
        <v>2286.3000000000002</v>
      </c>
      <c r="J89" s="4">
        <v>2909</v>
      </c>
      <c r="K89" s="4">
        <v>2691.7</v>
      </c>
      <c r="L89" s="4">
        <v>3111.4</v>
      </c>
      <c r="M89" s="4">
        <v>3566.8</v>
      </c>
      <c r="N89" s="4">
        <v>5260.7</v>
      </c>
    </row>
    <row r="90" spans="1:14" x14ac:dyDescent="0.3">
      <c r="A90" s="12" t="s">
        <v>68</v>
      </c>
      <c r="B90" s="7">
        <v>0</v>
      </c>
      <c r="C90" s="7">
        <v>1226.3</v>
      </c>
      <c r="D90" s="7">
        <v>1927</v>
      </c>
      <c r="E90" s="7">
        <v>2367.6999999999998</v>
      </c>
      <c r="F90" s="7">
        <v>3061.3</v>
      </c>
      <c r="G90" s="7">
        <v>3358.3</v>
      </c>
      <c r="H90" s="7">
        <v>3393.1</v>
      </c>
      <c r="I90" s="7">
        <v>3538.1</v>
      </c>
      <c r="J90" s="7">
        <v>4057.9</v>
      </c>
      <c r="K90" s="7">
        <v>4207.5</v>
      </c>
      <c r="L90" s="7">
        <v>4090.4</v>
      </c>
      <c r="M90" s="7">
        <v>5157.3999999999996</v>
      </c>
      <c r="N90" s="7">
        <v>4791</v>
      </c>
    </row>
    <row r="91" spans="1:14" x14ac:dyDescent="0.3">
      <c r="A91" s="12" t="s">
        <v>69</v>
      </c>
      <c r="B91" s="7">
        <v>0</v>
      </c>
      <c r="C91" s="7">
        <v>-847.7</v>
      </c>
      <c r="D91" s="7">
        <v>-560.1</v>
      </c>
      <c r="E91" s="7">
        <v>252.4</v>
      </c>
      <c r="F91" s="7">
        <v>-619</v>
      </c>
      <c r="G91" s="7">
        <v>-414.2</v>
      </c>
      <c r="H91" s="7">
        <v>-708.6</v>
      </c>
      <c r="I91" s="7">
        <v>-1251.8</v>
      </c>
      <c r="J91" s="7">
        <v>-1148.9000000000001</v>
      </c>
      <c r="K91" s="7">
        <v>-1515.8</v>
      </c>
      <c r="L91" s="7">
        <v>-976</v>
      </c>
      <c r="M91" s="7">
        <v>-1590.5</v>
      </c>
      <c r="N91" s="7">
        <v>469.7</v>
      </c>
    </row>
    <row r="92" spans="1:14" x14ac:dyDescent="0.3">
      <c r="A92" s="13" t="s">
        <v>70</v>
      </c>
      <c r="B92" s="14">
        <v>0</v>
      </c>
      <c r="C92" s="14">
        <v>-476.4</v>
      </c>
      <c r="D92" s="14">
        <v>-520.9</v>
      </c>
      <c r="E92" s="11">
        <v>-1464.6</v>
      </c>
      <c r="F92" s="11">
        <v>-1811.2</v>
      </c>
      <c r="G92" s="11">
        <v>-784.6</v>
      </c>
      <c r="H92" s="11">
        <v>-358.7</v>
      </c>
      <c r="I92" s="11">
        <v>-47.8</v>
      </c>
      <c r="J92" s="11">
        <v>-233.5</v>
      </c>
      <c r="K92" s="11">
        <v>-106.1</v>
      </c>
      <c r="L92" s="11">
        <v>-645.5</v>
      </c>
      <c r="M92" s="11">
        <v>-823.3</v>
      </c>
      <c r="N92" s="11">
        <v>-1450.1</v>
      </c>
    </row>
    <row r="93" spans="1:14" ht="18" x14ac:dyDescent="0.3">
      <c r="A93" s="38" t="s">
        <v>234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48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93"/>
  <sheetViews>
    <sheetView topLeftCell="A64" zoomScaleNormal="100" workbookViewId="0">
      <selection sqref="A1:N93"/>
    </sheetView>
  </sheetViews>
  <sheetFormatPr defaultRowHeight="16.5" x14ac:dyDescent="0.3"/>
  <cols>
    <col min="1" max="1" width="68" bestFit="1" customWidth="1"/>
    <col min="2" max="2" width="14.28515625" style="26" bestFit="1" customWidth="1"/>
    <col min="3" max="3" width="9.28515625" style="26" bestFit="1" customWidth="1"/>
    <col min="4" max="4" width="9.7109375" style="26" bestFit="1" customWidth="1"/>
    <col min="5" max="8" width="9.5703125" style="26" customWidth="1"/>
    <col min="9" max="10" width="9.42578125" style="26" customWidth="1"/>
    <col min="11" max="11" width="12.140625" style="26" bestFit="1" customWidth="1"/>
    <col min="12" max="12" width="10.140625" style="26" bestFit="1" customWidth="1"/>
    <col min="13" max="13" width="11.5703125" style="26" bestFit="1" customWidth="1"/>
    <col min="14" max="14" width="11.42578125" style="26" bestFit="1" customWidth="1"/>
  </cols>
  <sheetData>
    <row r="1" spans="1:14" ht="18.75" x14ac:dyDescent="0.3">
      <c r="A1" s="15" t="s">
        <v>102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101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1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840</v>
      </c>
      <c r="D7" s="4">
        <v>678.2</v>
      </c>
      <c r="E7" s="4">
        <v>857.1</v>
      </c>
      <c r="F7" s="4">
        <v>1051.7</v>
      </c>
      <c r="G7" s="4">
        <v>741.4</v>
      </c>
      <c r="H7" s="4">
        <v>857.5</v>
      </c>
      <c r="I7" s="4">
        <v>1145.5</v>
      </c>
      <c r="J7" s="4">
        <v>798</v>
      </c>
      <c r="K7" s="4">
        <v>969.9</v>
      </c>
      <c r="L7" s="4">
        <v>1278.8</v>
      </c>
      <c r="M7" s="4">
        <v>1274.9000000000001</v>
      </c>
      <c r="N7" s="4">
        <v>1827.3</v>
      </c>
    </row>
    <row r="8" spans="1:14" x14ac:dyDescent="0.3">
      <c r="A8" s="3" t="s">
        <v>15</v>
      </c>
      <c r="B8" s="4">
        <v>13916.2</v>
      </c>
      <c r="C8" s="4">
        <v>840.2</v>
      </c>
      <c r="D8" s="4">
        <v>1518.7</v>
      </c>
      <c r="E8" s="4">
        <v>2376.5</v>
      </c>
      <c r="F8" s="4">
        <v>3428.6</v>
      </c>
      <c r="G8" s="4">
        <v>4170.5</v>
      </c>
      <c r="H8" s="4">
        <v>5082.3999999999996</v>
      </c>
      <c r="I8" s="4">
        <v>6174.1</v>
      </c>
      <c r="J8" s="4">
        <v>6973.8</v>
      </c>
      <c r="K8" s="4">
        <v>7945.3</v>
      </c>
      <c r="L8" s="4">
        <v>9226.7999999999993</v>
      </c>
      <c r="M8" s="4">
        <v>10502.2</v>
      </c>
      <c r="N8" s="4">
        <v>12796.5</v>
      </c>
    </row>
    <row r="9" spans="1:14" x14ac:dyDescent="0.3">
      <c r="A9" s="5" t="s">
        <v>16</v>
      </c>
      <c r="B9" s="4">
        <v>8912</v>
      </c>
      <c r="C9" s="4">
        <v>800.1</v>
      </c>
      <c r="D9" s="4">
        <v>1284.3</v>
      </c>
      <c r="E9" s="4">
        <v>1970.4</v>
      </c>
      <c r="F9" s="4">
        <v>2834.8</v>
      </c>
      <c r="G9" s="4">
        <v>3401.4</v>
      </c>
      <c r="H9" s="4">
        <v>4155.3</v>
      </c>
      <c r="I9" s="4">
        <v>5054</v>
      </c>
      <c r="J9" s="4">
        <v>5701.7</v>
      </c>
      <c r="K9" s="4">
        <v>6494.4</v>
      </c>
      <c r="L9" s="4">
        <v>7454.3</v>
      </c>
      <c r="M9" s="4">
        <v>8238.1</v>
      </c>
      <c r="N9" s="4">
        <v>9134.5</v>
      </c>
    </row>
    <row r="10" spans="1:14" x14ac:dyDescent="0.3">
      <c r="A10" s="5" t="s">
        <v>17</v>
      </c>
      <c r="B10" s="4">
        <v>2365.5</v>
      </c>
      <c r="C10" s="4">
        <v>152.4</v>
      </c>
      <c r="D10" s="4">
        <v>308.3</v>
      </c>
      <c r="E10" s="4">
        <v>612</v>
      </c>
      <c r="F10" s="4">
        <v>813.3</v>
      </c>
      <c r="G10" s="4">
        <v>839.7</v>
      </c>
      <c r="H10" s="4">
        <v>1055.5999999999999</v>
      </c>
      <c r="I10" s="4">
        <v>1359.9</v>
      </c>
      <c r="J10" s="4">
        <v>1520.6</v>
      </c>
      <c r="K10" s="4">
        <v>1770.7</v>
      </c>
      <c r="L10" s="4">
        <v>1967.8</v>
      </c>
      <c r="M10" s="4">
        <v>2085.6</v>
      </c>
      <c r="N10" s="4">
        <v>2394</v>
      </c>
    </row>
    <row r="11" spans="1:14" x14ac:dyDescent="0.3">
      <c r="A11" s="6" t="s">
        <v>18</v>
      </c>
      <c r="B11" s="27">
        <v>237.6</v>
      </c>
      <c r="C11" s="27">
        <v>-7.9</v>
      </c>
      <c r="D11" s="27">
        <v>-25.1</v>
      </c>
      <c r="E11" s="27">
        <v>5</v>
      </c>
      <c r="F11" s="27">
        <v>-33.1</v>
      </c>
      <c r="G11" s="27">
        <v>-35.1</v>
      </c>
      <c r="H11" s="27">
        <v>33.6</v>
      </c>
      <c r="I11" s="27">
        <v>57.5</v>
      </c>
      <c r="J11" s="27">
        <v>75.099999999999994</v>
      </c>
      <c r="K11" s="27">
        <v>93.2</v>
      </c>
      <c r="L11" s="27">
        <v>116.1</v>
      </c>
      <c r="M11" s="27">
        <v>133.19999999999999</v>
      </c>
      <c r="N11" s="27">
        <v>213.6</v>
      </c>
    </row>
    <row r="12" spans="1:14" x14ac:dyDescent="0.3">
      <c r="A12" s="8" t="s">
        <v>89</v>
      </c>
      <c r="B12" s="27">
        <v>1816.8</v>
      </c>
      <c r="C12" s="27">
        <v>182</v>
      </c>
      <c r="D12" s="27">
        <v>322.10000000000002</v>
      </c>
      <c r="E12" s="27">
        <v>422.6</v>
      </c>
      <c r="F12" s="27">
        <v>541.6</v>
      </c>
      <c r="G12" s="27">
        <v>679.1</v>
      </c>
      <c r="H12" s="27">
        <v>820.7</v>
      </c>
      <c r="I12" s="27">
        <v>970.9</v>
      </c>
      <c r="J12" s="27">
        <v>1121.8</v>
      </c>
      <c r="K12" s="27">
        <v>1266.0999999999999</v>
      </c>
      <c r="L12" s="27">
        <v>1415.5</v>
      </c>
      <c r="M12" s="27">
        <v>1565.4</v>
      </c>
      <c r="N12" s="27">
        <v>1770</v>
      </c>
    </row>
    <row r="13" spans="1:14" x14ac:dyDescent="0.3">
      <c r="A13" s="8" t="s">
        <v>20</v>
      </c>
      <c r="B13" s="27">
        <v>93.2</v>
      </c>
      <c r="C13" s="27">
        <v>4.9000000000000004</v>
      </c>
      <c r="D13" s="27">
        <v>10.7</v>
      </c>
      <c r="E13" s="27">
        <v>81.7</v>
      </c>
      <c r="F13" s="27">
        <v>74.400000000000006</v>
      </c>
      <c r="G13" s="27">
        <v>32.4</v>
      </c>
      <c r="H13" s="27">
        <v>42.9</v>
      </c>
      <c r="I13" s="27">
        <v>49.3</v>
      </c>
      <c r="J13" s="27">
        <v>52.8</v>
      </c>
      <c r="K13" s="27">
        <v>61.4</v>
      </c>
      <c r="L13" s="27">
        <v>68.3</v>
      </c>
      <c r="M13" s="27">
        <v>71.900000000000006</v>
      </c>
      <c r="N13" s="27">
        <v>81.8</v>
      </c>
    </row>
    <row r="14" spans="1:14" x14ac:dyDescent="0.3">
      <c r="A14" s="8" t="s">
        <v>21</v>
      </c>
      <c r="B14" s="27">
        <v>-1672.4</v>
      </c>
      <c r="C14" s="27">
        <v>-194.8</v>
      </c>
      <c r="D14" s="27">
        <v>-357.9</v>
      </c>
      <c r="E14" s="27">
        <v>-499.3</v>
      </c>
      <c r="F14" s="27">
        <v>-649.1</v>
      </c>
      <c r="G14" s="27">
        <v>-746.6</v>
      </c>
      <c r="H14" s="27">
        <v>-830</v>
      </c>
      <c r="I14" s="27">
        <v>-962.7</v>
      </c>
      <c r="J14" s="27">
        <v>-1099.5</v>
      </c>
      <c r="K14" s="27">
        <v>-1234.3</v>
      </c>
      <c r="L14" s="27">
        <v>-1367.7</v>
      </c>
      <c r="M14" s="27">
        <v>-1504.1</v>
      </c>
      <c r="N14" s="27">
        <v>-1638.2</v>
      </c>
    </row>
    <row r="15" spans="1:14" x14ac:dyDescent="0.3">
      <c r="A15" s="6" t="s">
        <v>22</v>
      </c>
      <c r="B15" s="27">
        <v>1943.3</v>
      </c>
      <c r="C15" s="27">
        <v>123.1</v>
      </c>
      <c r="D15" s="27">
        <v>269.5</v>
      </c>
      <c r="E15" s="27">
        <v>533.79999999999995</v>
      </c>
      <c r="F15" s="27">
        <v>762.3</v>
      </c>
      <c r="G15" s="27">
        <v>779.9</v>
      </c>
      <c r="H15" s="27">
        <v>918.7</v>
      </c>
      <c r="I15" s="27">
        <v>1188.9000000000001</v>
      </c>
      <c r="J15" s="27">
        <v>1321.3</v>
      </c>
      <c r="K15" s="27">
        <v>1536.5</v>
      </c>
      <c r="L15" s="27">
        <v>1701</v>
      </c>
      <c r="M15" s="27">
        <v>1791.1</v>
      </c>
      <c r="N15" s="27">
        <v>2002.6</v>
      </c>
    </row>
    <row r="16" spans="1:14" x14ac:dyDescent="0.3">
      <c r="A16" s="6" t="s">
        <v>23</v>
      </c>
      <c r="B16" s="27">
        <v>184.6</v>
      </c>
      <c r="C16" s="27">
        <v>37.200000000000003</v>
      </c>
      <c r="D16" s="27">
        <v>63.9</v>
      </c>
      <c r="E16" s="27">
        <v>73.2</v>
      </c>
      <c r="F16" s="27">
        <v>84.1</v>
      </c>
      <c r="G16" s="27">
        <v>94.9</v>
      </c>
      <c r="H16" s="27">
        <v>103.3</v>
      </c>
      <c r="I16" s="27">
        <v>113.5</v>
      </c>
      <c r="J16" s="27">
        <v>124.2</v>
      </c>
      <c r="K16" s="27">
        <v>141</v>
      </c>
      <c r="L16" s="27">
        <v>150.69999999999999</v>
      </c>
      <c r="M16" s="27">
        <v>161.30000000000001</v>
      </c>
      <c r="N16" s="27">
        <v>177.8</v>
      </c>
    </row>
    <row r="17" spans="1:14" x14ac:dyDescent="0.3">
      <c r="A17" s="5" t="s">
        <v>24</v>
      </c>
      <c r="B17" s="4">
        <v>6481.5</v>
      </c>
      <c r="C17" s="4">
        <v>645.4</v>
      </c>
      <c r="D17" s="4">
        <v>971.6</v>
      </c>
      <c r="E17" s="4">
        <v>1351.7</v>
      </c>
      <c r="F17" s="4">
        <v>2012.5</v>
      </c>
      <c r="G17" s="4">
        <v>2550</v>
      </c>
      <c r="H17" s="4">
        <v>3085.9</v>
      </c>
      <c r="I17" s="4">
        <v>3678.4</v>
      </c>
      <c r="J17" s="4">
        <v>4163.1000000000004</v>
      </c>
      <c r="K17" s="4">
        <v>4703.1000000000004</v>
      </c>
      <c r="L17" s="4">
        <v>5463.4</v>
      </c>
      <c r="M17" s="4">
        <v>6126.5</v>
      </c>
      <c r="N17" s="4">
        <v>6711.8</v>
      </c>
    </row>
    <row r="18" spans="1:14" x14ac:dyDescent="0.3">
      <c r="A18" s="6" t="s">
        <v>25</v>
      </c>
      <c r="B18" s="27">
        <v>4462.8999999999996</v>
      </c>
      <c r="C18" s="27">
        <v>483.7</v>
      </c>
      <c r="D18" s="27">
        <v>667.5</v>
      </c>
      <c r="E18" s="27">
        <v>912.3</v>
      </c>
      <c r="F18" s="27">
        <v>1416.7</v>
      </c>
      <c r="G18" s="27">
        <v>1798.1</v>
      </c>
      <c r="H18" s="27">
        <v>2158.1999999999998</v>
      </c>
      <c r="I18" s="27">
        <v>2586.5</v>
      </c>
      <c r="J18" s="27">
        <v>2883.5</v>
      </c>
      <c r="K18" s="27">
        <v>3245.4</v>
      </c>
      <c r="L18" s="27">
        <v>3822.5</v>
      </c>
      <c r="M18" s="27">
        <v>4315</v>
      </c>
      <c r="N18" s="27">
        <v>4734.8</v>
      </c>
    </row>
    <row r="19" spans="1:14" x14ac:dyDescent="0.3">
      <c r="A19" s="6" t="s">
        <v>26</v>
      </c>
      <c r="B19" s="27">
        <v>2018.5</v>
      </c>
      <c r="C19" s="27">
        <v>161.6</v>
      </c>
      <c r="D19" s="27">
        <v>303.7</v>
      </c>
      <c r="E19" s="27">
        <v>439.4</v>
      </c>
      <c r="F19" s="27">
        <v>595.79999999999995</v>
      </c>
      <c r="G19" s="27">
        <v>751.9</v>
      </c>
      <c r="H19" s="27">
        <v>927.7</v>
      </c>
      <c r="I19" s="27">
        <v>1091.9000000000001</v>
      </c>
      <c r="J19" s="27">
        <v>1279.5999999999999</v>
      </c>
      <c r="K19" s="27">
        <v>1457.7</v>
      </c>
      <c r="L19" s="27">
        <v>1640.9</v>
      </c>
      <c r="M19" s="27">
        <v>1811.5</v>
      </c>
      <c r="N19" s="27">
        <v>1977</v>
      </c>
    </row>
    <row r="20" spans="1:14" x14ac:dyDescent="0.3">
      <c r="A20" s="8" t="s">
        <v>27</v>
      </c>
      <c r="B20" s="27">
        <v>1074.0999999999999</v>
      </c>
      <c r="C20" s="27">
        <v>78.599999999999994</v>
      </c>
      <c r="D20" s="27">
        <v>150.19999999999999</v>
      </c>
      <c r="E20" s="27">
        <v>220.7</v>
      </c>
      <c r="F20" s="27">
        <v>300.3</v>
      </c>
      <c r="G20" s="27">
        <v>385.2</v>
      </c>
      <c r="H20" s="27">
        <v>476.9</v>
      </c>
      <c r="I20" s="27">
        <v>565</v>
      </c>
      <c r="J20" s="27">
        <v>663.9</v>
      </c>
      <c r="K20" s="27">
        <v>759</v>
      </c>
      <c r="L20" s="27">
        <v>850</v>
      </c>
      <c r="M20" s="27">
        <v>951.5</v>
      </c>
      <c r="N20" s="27">
        <v>1042.0999999999999</v>
      </c>
    </row>
    <row r="21" spans="1:14" x14ac:dyDescent="0.3">
      <c r="A21" s="8" t="s">
        <v>28</v>
      </c>
      <c r="B21" s="27">
        <v>203.8</v>
      </c>
      <c r="C21" s="27">
        <v>20.399999999999999</v>
      </c>
      <c r="D21" s="27">
        <v>36</v>
      </c>
      <c r="E21" s="27">
        <v>50.3</v>
      </c>
      <c r="F21" s="27">
        <v>68.599999999999994</v>
      </c>
      <c r="G21" s="27">
        <v>82.9</v>
      </c>
      <c r="H21" s="27">
        <v>99.1</v>
      </c>
      <c r="I21" s="27">
        <v>113.9</v>
      </c>
      <c r="J21" s="27">
        <v>130.5</v>
      </c>
      <c r="K21" s="27">
        <v>146.1</v>
      </c>
      <c r="L21" s="27">
        <v>162.5</v>
      </c>
      <c r="M21" s="27">
        <v>181.3</v>
      </c>
      <c r="N21" s="27">
        <v>200.6</v>
      </c>
    </row>
    <row r="22" spans="1:14" x14ac:dyDescent="0.3">
      <c r="A22" s="8" t="s">
        <v>29</v>
      </c>
      <c r="B22" s="27">
        <v>54.7</v>
      </c>
      <c r="C22" s="27">
        <v>3.6</v>
      </c>
      <c r="D22" s="27">
        <v>6.8</v>
      </c>
      <c r="E22" s="27">
        <v>9.8000000000000007</v>
      </c>
      <c r="F22" s="27">
        <v>14.1</v>
      </c>
      <c r="G22" s="27">
        <v>18.7</v>
      </c>
      <c r="H22" s="27">
        <v>25</v>
      </c>
      <c r="I22" s="27">
        <v>30.6</v>
      </c>
      <c r="J22" s="27">
        <v>37.5</v>
      </c>
      <c r="K22" s="27">
        <v>43.9</v>
      </c>
      <c r="L22" s="27">
        <v>47.5</v>
      </c>
      <c r="M22" s="27">
        <v>51.4</v>
      </c>
      <c r="N22" s="27">
        <v>55.2</v>
      </c>
    </row>
    <row r="23" spans="1:14" x14ac:dyDescent="0.3">
      <c r="A23" s="8" t="s">
        <v>30</v>
      </c>
      <c r="B23" s="27">
        <v>4.0999999999999996</v>
      </c>
      <c r="C23" s="27">
        <v>1.5</v>
      </c>
      <c r="D23" s="27">
        <v>1.6</v>
      </c>
      <c r="E23" s="27">
        <v>1.7</v>
      </c>
      <c r="F23" s="27">
        <v>1.9</v>
      </c>
      <c r="G23" s="27">
        <v>2.1</v>
      </c>
      <c r="H23" s="27">
        <v>2.2999999999999998</v>
      </c>
      <c r="I23" s="27">
        <v>2.5</v>
      </c>
      <c r="J23" s="27">
        <v>2.7</v>
      </c>
      <c r="K23" s="27">
        <v>2.9</v>
      </c>
      <c r="L23" s="27">
        <v>3.3</v>
      </c>
      <c r="M23" s="27">
        <v>3.6</v>
      </c>
      <c r="N23" s="27">
        <v>4.2</v>
      </c>
    </row>
    <row r="24" spans="1:14" x14ac:dyDescent="0.3">
      <c r="A24" s="8" t="s">
        <v>31</v>
      </c>
      <c r="B24" s="27">
        <v>640.1</v>
      </c>
      <c r="C24" s="27">
        <v>52.1</v>
      </c>
      <c r="D24" s="27">
        <v>98.5</v>
      </c>
      <c r="E24" s="27">
        <v>141.6</v>
      </c>
      <c r="F24" s="27">
        <v>191.1</v>
      </c>
      <c r="G24" s="27">
        <v>239.9</v>
      </c>
      <c r="H24" s="27">
        <v>298.3</v>
      </c>
      <c r="I24" s="27">
        <v>351.7</v>
      </c>
      <c r="J24" s="27">
        <v>414.3</v>
      </c>
      <c r="K24" s="27">
        <v>472.6</v>
      </c>
      <c r="L24" s="27">
        <v>541.6</v>
      </c>
      <c r="M24" s="27">
        <v>584.4</v>
      </c>
      <c r="N24" s="27">
        <v>631.70000000000005</v>
      </c>
    </row>
    <row r="25" spans="1:14" x14ac:dyDescent="0.3">
      <c r="A25" s="8" t="s">
        <v>82</v>
      </c>
      <c r="B25" s="27">
        <v>17.7</v>
      </c>
      <c r="C25" s="27">
        <v>1.7</v>
      </c>
      <c r="D25" s="27">
        <v>3.3</v>
      </c>
      <c r="E25" s="27">
        <v>4.8</v>
      </c>
      <c r="F25" s="27">
        <v>6.2</v>
      </c>
      <c r="G25" s="27">
        <v>7.5</v>
      </c>
      <c r="H25" s="27">
        <v>8.8000000000000007</v>
      </c>
      <c r="I25" s="27">
        <v>9.8000000000000007</v>
      </c>
      <c r="J25" s="27">
        <v>11.3</v>
      </c>
      <c r="K25" s="27">
        <v>12.7</v>
      </c>
      <c r="L25" s="27">
        <v>14</v>
      </c>
      <c r="M25" s="27">
        <v>15.4</v>
      </c>
      <c r="N25" s="27">
        <v>16.8</v>
      </c>
    </row>
    <row r="26" spans="1:14" x14ac:dyDescent="0.3">
      <c r="A26" s="8" t="s">
        <v>83</v>
      </c>
      <c r="B26" s="27">
        <v>1.1000000000000001</v>
      </c>
      <c r="C26" s="27">
        <v>0.1</v>
      </c>
      <c r="D26" s="27">
        <v>0.2</v>
      </c>
      <c r="E26" s="27">
        <v>0.3</v>
      </c>
      <c r="F26" s="27">
        <v>0.3</v>
      </c>
      <c r="G26" s="27">
        <v>0.3</v>
      </c>
      <c r="H26" s="27">
        <v>0.6</v>
      </c>
      <c r="I26" s="27">
        <v>0.6</v>
      </c>
      <c r="J26" s="27">
        <v>0.6</v>
      </c>
      <c r="K26" s="27">
        <v>0.6</v>
      </c>
      <c r="L26" s="27">
        <v>0.6</v>
      </c>
      <c r="M26" s="27">
        <v>0.7</v>
      </c>
      <c r="N26" s="27">
        <v>0.8</v>
      </c>
    </row>
    <row r="27" spans="1:14" x14ac:dyDescent="0.3">
      <c r="A27" s="8" t="s">
        <v>84</v>
      </c>
      <c r="B27" s="27">
        <v>22.9</v>
      </c>
      <c r="C27" s="27">
        <v>3.6</v>
      </c>
      <c r="D27" s="27">
        <v>7.1</v>
      </c>
      <c r="E27" s="27">
        <v>10.199999999999999</v>
      </c>
      <c r="F27" s="27">
        <v>13.3</v>
      </c>
      <c r="G27" s="27">
        <v>15.3</v>
      </c>
      <c r="H27" s="27">
        <v>16.7</v>
      </c>
      <c r="I27" s="27">
        <v>17.8</v>
      </c>
      <c r="J27" s="27">
        <v>18.8</v>
      </c>
      <c r="K27" s="27">
        <v>19.899999999999999</v>
      </c>
      <c r="L27" s="27">
        <v>21.3</v>
      </c>
      <c r="M27" s="27">
        <v>23.2</v>
      </c>
      <c r="N27" s="27">
        <v>25.6</v>
      </c>
    </row>
    <row r="28" spans="1:14" x14ac:dyDescent="0.3">
      <c r="A28" s="6" t="s">
        <v>32</v>
      </c>
      <c r="B28" s="27">
        <v>0.1</v>
      </c>
      <c r="C28" s="27">
        <v>0.1</v>
      </c>
      <c r="D28" s="27">
        <v>0.4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x14ac:dyDescent="0.3">
      <c r="A29" s="5" t="s">
        <v>33</v>
      </c>
      <c r="B29" s="4">
        <v>47.2</v>
      </c>
      <c r="C29" s="4">
        <v>2.4</v>
      </c>
      <c r="D29" s="4">
        <v>4.4000000000000004</v>
      </c>
      <c r="E29" s="4">
        <v>6.6</v>
      </c>
      <c r="F29" s="4">
        <v>8.6999999999999993</v>
      </c>
      <c r="G29" s="4">
        <v>11.1</v>
      </c>
      <c r="H29" s="4">
        <v>13.2</v>
      </c>
      <c r="I29" s="4">
        <v>15</v>
      </c>
      <c r="J29" s="4">
        <v>17.2</v>
      </c>
      <c r="K29" s="4">
        <v>19.7</v>
      </c>
      <c r="L29" s="4">
        <v>22.1</v>
      </c>
      <c r="M29" s="4">
        <v>25</v>
      </c>
      <c r="N29" s="4">
        <v>27.6</v>
      </c>
    </row>
    <row r="30" spans="1:14" x14ac:dyDescent="0.3">
      <c r="A30" s="5" t="s">
        <v>85</v>
      </c>
      <c r="B30" s="4">
        <v>17.8</v>
      </c>
      <c r="C30" s="4">
        <v>0</v>
      </c>
      <c r="D30" s="4">
        <v>0.1</v>
      </c>
      <c r="E30" s="4">
        <v>0.1</v>
      </c>
      <c r="F30" s="4">
        <v>0.2</v>
      </c>
      <c r="G30" s="4">
        <v>0.3</v>
      </c>
      <c r="H30" s="4">
        <v>0.3</v>
      </c>
      <c r="I30" s="4">
        <v>0.4</v>
      </c>
      <c r="J30" s="4">
        <v>0.4</v>
      </c>
      <c r="K30" s="4">
        <v>0.5</v>
      </c>
      <c r="L30" s="4">
        <v>0.6</v>
      </c>
      <c r="M30" s="4">
        <v>0.6</v>
      </c>
      <c r="N30" s="4">
        <v>0.7</v>
      </c>
    </row>
    <row r="31" spans="1:14" x14ac:dyDescent="0.3">
      <c r="A31" s="5" t="s">
        <v>86</v>
      </c>
      <c r="B31" s="4">
        <v>0</v>
      </c>
      <c r="C31" s="4">
        <v>-0.1</v>
      </c>
      <c r="D31" s="4">
        <v>-0.1</v>
      </c>
      <c r="E31" s="4">
        <v>0</v>
      </c>
      <c r="F31" s="4">
        <v>0.1</v>
      </c>
      <c r="G31" s="4">
        <v>0.3</v>
      </c>
      <c r="H31" s="4">
        <v>0.3</v>
      </c>
      <c r="I31" s="4">
        <v>0.3</v>
      </c>
      <c r="J31" s="4">
        <v>0.4</v>
      </c>
      <c r="K31" s="4">
        <v>0.4</v>
      </c>
      <c r="L31" s="4">
        <v>0.4</v>
      </c>
      <c r="M31" s="4">
        <v>0.4</v>
      </c>
      <c r="N31" s="4">
        <v>0.4</v>
      </c>
    </row>
    <row r="32" spans="1:14" x14ac:dyDescent="0.3">
      <c r="A32" s="5" t="s">
        <v>35</v>
      </c>
      <c r="B32" s="4">
        <v>984.7</v>
      </c>
      <c r="C32" s="4">
        <v>35.299999999999997</v>
      </c>
      <c r="D32" s="4">
        <v>84.2</v>
      </c>
      <c r="E32" s="4">
        <v>138.1</v>
      </c>
      <c r="F32" s="4">
        <v>215.3</v>
      </c>
      <c r="G32" s="4">
        <v>304.2</v>
      </c>
      <c r="H32" s="4">
        <v>358.8</v>
      </c>
      <c r="I32" s="4">
        <v>433.8</v>
      </c>
      <c r="J32" s="4">
        <v>503.9</v>
      </c>
      <c r="K32" s="4">
        <v>598.9</v>
      </c>
      <c r="L32" s="4">
        <v>668.8</v>
      </c>
      <c r="M32" s="4">
        <v>745.3</v>
      </c>
      <c r="N32" s="4">
        <v>1283.3</v>
      </c>
    </row>
    <row r="33" spans="1:14" x14ac:dyDescent="0.3">
      <c r="A33" s="5" t="s">
        <v>36</v>
      </c>
      <c r="B33" s="4">
        <v>97.6</v>
      </c>
      <c r="C33" s="4">
        <v>0.6</v>
      </c>
      <c r="D33" s="4">
        <v>1</v>
      </c>
      <c r="E33" s="4">
        <v>1.7</v>
      </c>
      <c r="F33" s="4">
        <v>2.2000000000000002</v>
      </c>
      <c r="G33" s="4">
        <v>19.7</v>
      </c>
      <c r="H33" s="4">
        <v>23.3</v>
      </c>
      <c r="I33" s="4">
        <v>29.5</v>
      </c>
      <c r="J33" s="4">
        <v>30.3</v>
      </c>
      <c r="K33" s="4">
        <v>31.2</v>
      </c>
      <c r="L33" s="4">
        <v>31.8</v>
      </c>
      <c r="M33" s="4">
        <v>40.9</v>
      </c>
      <c r="N33" s="4">
        <v>47.9</v>
      </c>
    </row>
    <row r="34" spans="1:14" x14ac:dyDescent="0.3">
      <c r="A34" s="9" t="s">
        <v>37</v>
      </c>
      <c r="B34" s="4">
        <v>435.1</v>
      </c>
      <c r="C34" s="4">
        <v>16.7</v>
      </c>
      <c r="D34" s="4">
        <v>37.299999999999997</v>
      </c>
      <c r="E34" s="4">
        <v>60.7</v>
      </c>
      <c r="F34" s="4">
        <v>86.8</v>
      </c>
      <c r="G34" s="4">
        <v>113.9</v>
      </c>
      <c r="H34" s="4">
        <v>141.4</v>
      </c>
      <c r="I34" s="4">
        <v>180.7</v>
      </c>
      <c r="J34" s="4">
        <v>204.4</v>
      </c>
      <c r="K34" s="4">
        <v>226.6</v>
      </c>
      <c r="L34" s="4">
        <v>254.3</v>
      </c>
      <c r="M34" s="4">
        <v>279</v>
      </c>
      <c r="N34" s="4">
        <v>311.8</v>
      </c>
    </row>
    <row r="35" spans="1:14" x14ac:dyDescent="0.3">
      <c r="A35" s="5" t="s">
        <v>38</v>
      </c>
      <c r="B35" s="4">
        <v>123.1</v>
      </c>
      <c r="C35" s="4">
        <v>0.1</v>
      </c>
      <c r="D35" s="4">
        <v>0.5</v>
      </c>
      <c r="E35" s="4">
        <v>1.2</v>
      </c>
      <c r="F35" s="4">
        <v>1.6</v>
      </c>
      <c r="G35" s="4">
        <v>2.1</v>
      </c>
      <c r="H35" s="4">
        <v>2.6</v>
      </c>
      <c r="I35" s="4">
        <v>2.7</v>
      </c>
      <c r="J35" s="4">
        <v>4.5</v>
      </c>
      <c r="K35" s="4">
        <v>6</v>
      </c>
      <c r="L35" s="4">
        <v>8.8000000000000007</v>
      </c>
      <c r="M35" s="4">
        <v>9.3000000000000007</v>
      </c>
      <c r="N35" s="4">
        <v>476.2</v>
      </c>
    </row>
    <row r="36" spans="1:14" x14ac:dyDescent="0.3">
      <c r="A36" s="5" t="s">
        <v>238</v>
      </c>
      <c r="B36" s="4">
        <v>11.7</v>
      </c>
      <c r="C36" s="4">
        <v>0.1</v>
      </c>
      <c r="D36" s="4">
        <v>3</v>
      </c>
      <c r="E36" s="4">
        <v>3</v>
      </c>
      <c r="F36" s="4">
        <v>3.4</v>
      </c>
      <c r="G36" s="4">
        <v>3.4</v>
      </c>
      <c r="H36" s="4">
        <v>4.3</v>
      </c>
      <c r="I36" s="4">
        <v>4.9000000000000004</v>
      </c>
      <c r="J36" s="4">
        <v>7.5</v>
      </c>
      <c r="K36" s="4">
        <v>7.5</v>
      </c>
      <c r="L36" s="4">
        <v>8.3000000000000007</v>
      </c>
      <c r="M36" s="4">
        <v>15.7</v>
      </c>
      <c r="N36" s="4">
        <v>18.8</v>
      </c>
    </row>
    <row r="37" spans="1:14" x14ac:dyDescent="0.3">
      <c r="A37" s="5" t="s">
        <v>239</v>
      </c>
      <c r="B37" s="16">
        <v>317.2</v>
      </c>
      <c r="C37" s="4">
        <v>17.8</v>
      </c>
      <c r="D37" s="4">
        <v>42.4</v>
      </c>
      <c r="E37" s="4">
        <v>71.5</v>
      </c>
      <c r="F37" s="4">
        <v>121.3</v>
      </c>
      <c r="G37" s="4">
        <v>165.1</v>
      </c>
      <c r="H37" s="4">
        <v>187.2</v>
      </c>
      <c r="I37" s="4">
        <v>216</v>
      </c>
      <c r="J37" s="4">
        <v>257.2</v>
      </c>
      <c r="K37" s="4">
        <v>327.60000000000002</v>
      </c>
      <c r="L37" s="4">
        <v>365.6</v>
      </c>
      <c r="M37" s="4">
        <v>400.4</v>
      </c>
      <c r="N37" s="4">
        <v>428.6</v>
      </c>
    </row>
    <row r="38" spans="1:14" x14ac:dyDescent="0.3">
      <c r="A38" s="5" t="s">
        <v>42</v>
      </c>
      <c r="B38" s="4">
        <v>4019.5</v>
      </c>
      <c r="C38" s="4">
        <v>4.8</v>
      </c>
      <c r="D38" s="4">
        <v>150.19999999999999</v>
      </c>
      <c r="E38" s="4">
        <v>268</v>
      </c>
      <c r="F38" s="4">
        <v>378.5</v>
      </c>
      <c r="G38" s="4">
        <v>464.9</v>
      </c>
      <c r="H38" s="4">
        <v>568.29999999999995</v>
      </c>
      <c r="I38" s="4">
        <v>686.3</v>
      </c>
      <c r="J38" s="4">
        <v>768.2</v>
      </c>
      <c r="K38" s="4">
        <v>852</v>
      </c>
      <c r="L38" s="4">
        <v>1103.7</v>
      </c>
      <c r="M38" s="4">
        <v>1518.8</v>
      </c>
      <c r="N38" s="4">
        <v>2378.6999999999998</v>
      </c>
    </row>
    <row r="39" spans="1:14" x14ac:dyDescent="0.3">
      <c r="A39" s="5" t="s">
        <v>87</v>
      </c>
      <c r="B39" s="4">
        <v>455.8</v>
      </c>
      <c r="C39" s="16">
        <v>0.1</v>
      </c>
      <c r="D39" s="16">
        <v>0.6</v>
      </c>
      <c r="E39" s="16">
        <v>2.2999999999999998</v>
      </c>
      <c r="F39" s="16">
        <v>3.1</v>
      </c>
      <c r="G39" s="16">
        <v>4.7</v>
      </c>
      <c r="H39" s="16">
        <v>5.6</v>
      </c>
      <c r="I39" s="16">
        <v>12.2</v>
      </c>
      <c r="J39" s="16">
        <v>14</v>
      </c>
      <c r="K39" s="16">
        <v>15.1</v>
      </c>
      <c r="L39" s="16">
        <v>135.9</v>
      </c>
      <c r="M39" s="16">
        <v>436.7</v>
      </c>
      <c r="N39" s="16">
        <v>193.6</v>
      </c>
    </row>
    <row r="40" spans="1:14" x14ac:dyDescent="0.3">
      <c r="A40" s="9" t="s">
        <v>88</v>
      </c>
      <c r="B40" s="16">
        <v>0</v>
      </c>
      <c r="C40" s="16">
        <v>0.6</v>
      </c>
      <c r="D40" s="16">
        <v>1.5</v>
      </c>
      <c r="E40" s="16">
        <v>2.2000000000000002</v>
      </c>
      <c r="F40" s="16">
        <v>3.5</v>
      </c>
      <c r="G40" s="16">
        <v>4.3</v>
      </c>
      <c r="H40" s="16">
        <v>5.4</v>
      </c>
      <c r="I40" s="16">
        <v>6.5</v>
      </c>
      <c r="J40" s="16">
        <v>7.2</v>
      </c>
      <c r="K40" s="16">
        <v>7.8</v>
      </c>
      <c r="L40" s="16">
        <v>8.6999999999999993</v>
      </c>
      <c r="M40" s="16">
        <v>9.4</v>
      </c>
      <c r="N40" s="16">
        <v>10.1</v>
      </c>
    </row>
    <row r="41" spans="1:14" x14ac:dyDescent="0.3">
      <c r="A41" s="5" t="s">
        <v>91</v>
      </c>
      <c r="B41" s="16">
        <v>3563.7</v>
      </c>
      <c r="C41" s="16">
        <v>4.0999999999999996</v>
      </c>
      <c r="D41" s="16">
        <v>148.1</v>
      </c>
      <c r="E41" s="16">
        <v>263.5</v>
      </c>
      <c r="F41" s="16">
        <v>371.9</v>
      </c>
      <c r="G41" s="16">
        <v>455.9</v>
      </c>
      <c r="H41" s="16">
        <v>557.29999999999995</v>
      </c>
      <c r="I41" s="16">
        <v>667.6</v>
      </c>
      <c r="J41" s="16">
        <v>747</v>
      </c>
      <c r="K41" s="16">
        <v>829.1</v>
      </c>
      <c r="L41" s="16">
        <v>959.1</v>
      </c>
      <c r="M41" s="16">
        <v>1072.7</v>
      </c>
      <c r="N41" s="16">
        <v>2175</v>
      </c>
    </row>
    <row r="42" spans="1:14" x14ac:dyDescent="0.3">
      <c r="A42" s="10" t="s">
        <v>45</v>
      </c>
      <c r="B42" s="20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218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102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07" t="s">
        <v>101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1"/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4">
        <v>0</v>
      </c>
      <c r="C51" s="4">
        <v>901</v>
      </c>
      <c r="D51" s="4">
        <v>1324.6</v>
      </c>
      <c r="E51" s="4">
        <v>1082.2</v>
      </c>
      <c r="F51" s="4">
        <v>1160.0999999999999</v>
      </c>
      <c r="G51" s="4">
        <v>1256.3</v>
      </c>
      <c r="H51" s="4">
        <v>960.6</v>
      </c>
      <c r="I51" s="4">
        <v>1025.4000000000001</v>
      </c>
      <c r="J51" s="4">
        <v>1061.4000000000001</v>
      </c>
      <c r="K51" s="4">
        <v>1010.1</v>
      </c>
      <c r="L51" s="4">
        <v>1241.9000000000001</v>
      </c>
      <c r="M51" s="4">
        <v>1220.3</v>
      </c>
      <c r="N51" s="4">
        <v>2133.8000000000002</v>
      </c>
    </row>
    <row r="52" spans="1:14" x14ac:dyDescent="0.3">
      <c r="A52" s="23" t="s">
        <v>227</v>
      </c>
      <c r="B52" s="19">
        <v>0</v>
      </c>
      <c r="C52" s="19">
        <v>164.5</v>
      </c>
      <c r="D52" s="19">
        <v>152.9</v>
      </c>
      <c r="E52" s="19">
        <v>109.9</v>
      </c>
      <c r="F52" s="19">
        <v>171.6</v>
      </c>
      <c r="G52" s="19">
        <v>226.5</v>
      </c>
      <c r="H52" s="19">
        <v>0.1</v>
      </c>
      <c r="I52" s="19">
        <v>24.4</v>
      </c>
      <c r="J52" s="19">
        <v>22.1</v>
      </c>
      <c r="K52" s="19">
        <v>7.1</v>
      </c>
      <c r="L52" s="19">
        <v>155.6</v>
      </c>
      <c r="M52" s="19">
        <v>76.7</v>
      </c>
      <c r="N52" s="19">
        <v>54.3</v>
      </c>
    </row>
    <row r="53" spans="1:14" x14ac:dyDescent="0.3">
      <c r="A53" s="3" t="s">
        <v>228</v>
      </c>
      <c r="B53" s="4">
        <v>0</v>
      </c>
      <c r="C53" s="4">
        <v>1.5</v>
      </c>
      <c r="D53" s="4">
        <v>4.5</v>
      </c>
      <c r="E53" s="4">
        <v>14.2</v>
      </c>
      <c r="F53" s="4">
        <v>14.9</v>
      </c>
      <c r="G53" s="4">
        <v>10.4</v>
      </c>
      <c r="H53" s="4">
        <v>14.3</v>
      </c>
      <c r="I53" s="4">
        <v>27</v>
      </c>
      <c r="J53" s="4">
        <v>27.5</v>
      </c>
      <c r="K53" s="4">
        <v>20.399999999999999</v>
      </c>
      <c r="L53" s="4">
        <v>31.2</v>
      </c>
      <c r="M53" s="4">
        <v>46.1</v>
      </c>
      <c r="N53" s="4">
        <v>-246.3</v>
      </c>
    </row>
    <row r="54" spans="1:14" x14ac:dyDescent="0.3">
      <c r="A54" s="3" t="s">
        <v>47</v>
      </c>
      <c r="B54" s="4">
        <v>17001.5</v>
      </c>
      <c r="C54" s="4">
        <v>902.7</v>
      </c>
      <c r="D54" s="4">
        <v>2232.1</v>
      </c>
      <c r="E54" s="4">
        <v>3329.2</v>
      </c>
      <c r="F54" s="4">
        <v>4504.6000000000004</v>
      </c>
      <c r="G54" s="4">
        <v>5771.8</v>
      </c>
      <c r="H54" s="4">
        <v>6747.2</v>
      </c>
      <c r="I54" s="4">
        <v>7799.7</v>
      </c>
      <c r="J54" s="4">
        <v>8890.5</v>
      </c>
      <c r="K54" s="4">
        <v>9922.5</v>
      </c>
      <c r="L54" s="4">
        <v>11198.3</v>
      </c>
      <c r="M54" s="4">
        <v>12465.2</v>
      </c>
      <c r="N54" s="4">
        <v>14819.7</v>
      </c>
    </row>
    <row r="55" spans="1:14" x14ac:dyDescent="0.3">
      <c r="A55" s="3" t="s">
        <v>48</v>
      </c>
      <c r="B55" s="4">
        <v>14055.2</v>
      </c>
      <c r="C55" s="4">
        <v>875.7</v>
      </c>
      <c r="D55" s="4">
        <v>2132.6999999999998</v>
      </c>
      <c r="E55" s="4">
        <v>3127.2</v>
      </c>
      <c r="F55" s="4">
        <v>4212.6000000000004</v>
      </c>
      <c r="G55" s="4">
        <v>5335.1</v>
      </c>
      <c r="H55" s="4">
        <v>6232.8</v>
      </c>
      <c r="I55" s="4">
        <v>7176.5</v>
      </c>
      <c r="J55" s="4">
        <v>8096.4</v>
      </c>
      <c r="K55" s="4">
        <v>8941.2000000000007</v>
      </c>
      <c r="L55" s="4">
        <v>10004.799999999999</v>
      </c>
      <c r="M55" s="4">
        <v>11047.3</v>
      </c>
      <c r="N55" s="4">
        <v>12968.1</v>
      </c>
    </row>
    <row r="56" spans="1:14" x14ac:dyDescent="0.3">
      <c r="A56" s="22" t="s">
        <v>95</v>
      </c>
      <c r="B56" s="4">
        <v>1481</v>
      </c>
      <c r="C56" s="4">
        <v>0.2</v>
      </c>
      <c r="D56" s="4">
        <v>120.1</v>
      </c>
      <c r="E56" s="4">
        <v>238.4</v>
      </c>
      <c r="F56" s="4">
        <v>359.3</v>
      </c>
      <c r="G56" s="4">
        <v>482.9</v>
      </c>
      <c r="H56" s="4">
        <v>613.5</v>
      </c>
      <c r="I56" s="4">
        <v>743.2</v>
      </c>
      <c r="J56" s="4">
        <v>867.5</v>
      </c>
      <c r="K56" s="4">
        <v>995.2</v>
      </c>
      <c r="L56" s="4">
        <v>1122.5999999999999</v>
      </c>
      <c r="M56" s="4">
        <v>1256.2</v>
      </c>
      <c r="N56" s="4">
        <v>1548.4</v>
      </c>
    </row>
    <row r="57" spans="1:14" x14ac:dyDescent="0.3">
      <c r="A57" s="3" t="s">
        <v>50</v>
      </c>
      <c r="B57" s="4">
        <v>499.1</v>
      </c>
      <c r="C57" s="4">
        <v>0.4</v>
      </c>
      <c r="D57" s="4">
        <v>41.6</v>
      </c>
      <c r="E57" s="4">
        <v>82.5</v>
      </c>
      <c r="F57" s="4">
        <v>124</v>
      </c>
      <c r="G57" s="4">
        <v>165.9</v>
      </c>
      <c r="H57" s="4">
        <v>210.5</v>
      </c>
      <c r="I57" s="4">
        <v>256.5</v>
      </c>
      <c r="J57" s="4">
        <v>300.89999999999998</v>
      </c>
      <c r="K57" s="4">
        <v>346.3</v>
      </c>
      <c r="L57" s="4">
        <v>393.6</v>
      </c>
      <c r="M57" s="4">
        <v>441.4</v>
      </c>
      <c r="N57" s="4">
        <v>544.9</v>
      </c>
    </row>
    <row r="58" spans="1:14" x14ac:dyDescent="0.3">
      <c r="A58" s="3" t="s">
        <v>51</v>
      </c>
      <c r="B58" s="4">
        <v>2289</v>
      </c>
      <c r="C58" s="4">
        <v>38.299999999999997</v>
      </c>
      <c r="D58" s="4">
        <v>174.8</v>
      </c>
      <c r="E58" s="4">
        <v>260.3</v>
      </c>
      <c r="F58" s="4">
        <v>350</v>
      </c>
      <c r="G58" s="4">
        <v>427</v>
      </c>
      <c r="H58" s="4">
        <v>508</v>
      </c>
      <c r="I58" s="4">
        <v>598.79999999999995</v>
      </c>
      <c r="J58" s="4">
        <v>726</v>
      </c>
      <c r="K58" s="4">
        <v>800.1</v>
      </c>
      <c r="L58" s="4">
        <v>908.9</v>
      </c>
      <c r="M58" s="4">
        <v>1004.1</v>
      </c>
      <c r="N58" s="4">
        <v>1282.7</v>
      </c>
    </row>
    <row r="59" spans="1:14" x14ac:dyDescent="0.3">
      <c r="A59" s="3" t="s">
        <v>52</v>
      </c>
      <c r="B59" s="4">
        <v>8459.7999999999993</v>
      </c>
      <c r="C59" s="4">
        <v>672.3</v>
      </c>
      <c r="D59" s="4">
        <v>1478.8</v>
      </c>
      <c r="E59" s="4">
        <v>2118.6999999999998</v>
      </c>
      <c r="F59" s="4">
        <v>2780.3</v>
      </c>
      <c r="G59" s="4">
        <v>3433.9</v>
      </c>
      <c r="H59" s="4">
        <v>4075.3</v>
      </c>
      <c r="I59" s="4">
        <v>4728.1000000000004</v>
      </c>
      <c r="J59" s="4">
        <v>5330</v>
      </c>
      <c r="K59" s="4">
        <v>5920.5</v>
      </c>
      <c r="L59" s="4">
        <v>6545</v>
      </c>
      <c r="M59" s="4">
        <v>7234.2</v>
      </c>
      <c r="N59" s="4">
        <v>8426.4</v>
      </c>
    </row>
    <row r="60" spans="1:14" x14ac:dyDescent="0.3">
      <c r="A60" s="12" t="s">
        <v>53</v>
      </c>
      <c r="B60" s="27">
        <v>2670.9</v>
      </c>
      <c r="C60" s="27">
        <v>243.2</v>
      </c>
      <c r="D60" s="27">
        <v>494.9</v>
      </c>
      <c r="E60" s="27">
        <v>737.4</v>
      </c>
      <c r="F60" s="27">
        <v>988.5</v>
      </c>
      <c r="G60" s="27">
        <v>1229.4000000000001</v>
      </c>
      <c r="H60" s="27">
        <v>1458.1</v>
      </c>
      <c r="I60" s="27">
        <v>1703.5</v>
      </c>
      <c r="J60" s="27">
        <v>1912.1</v>
      </c>
      <c r="K60" s="27">
        <v>2123.6</v>
      </c>
      <c r="L60" s="27">
        <v>2357.9</v>
      </c>
      <c r="M60" s="27">
        <v>2607.3000000000002</v>
      </c>
      <c r="N60" s="27">
        <v>2822.2</v>
      </c>
    </row>
    <row r="61" spans="1:14" x14ac:dyDescent="0.3">
      <c r="A61" s="12" t="s">
        <v>92</v>
      </c>
      <c r="B61" s="27">
        <v>3792.2</v>
      </c>
      <c r="C61" s="27">
        <v>283.5</v>
      </c>
      <c r="D61" s="27">
        <v>616.6</v>
      </c>
      <c r="E61" s="27">
        <v>903.6</v>
      </c>
      <c r="F61" s="27">
        <v>1194.0999999999999</v>
      </c>
      <c r="G61" s="27">
        <v>1486.6</v>
      </c>
      <c r="H61" s="27">
        <v>1778</v>
      </c>
      <c r="I61" s="27">
        <v>2064.9</v>
      </c>
      <c r="J61" s="27">
        <v>2349</v>
      </c>
      <c r="K61" s="27">
        <v>2628.5</v>
      </c>
      <c r="L61" s="27">
        <v>2910.8</v>
      </c>
      <c r="M61" s="27">
        <v>3259</v>
      </c>
      <c r="N61" s="27">
        <v>3590.9</v>
      </c>
    </row>
    <row r="62" spans="1:14" x14ac:dyDescent="0.3">
      <c r="A62" s="21" t="s">
        <v>93</v>
      </c>
      <c r="B62" s="27">
        <v>1206</v>
      </c>
      <c r="C62" s="27">
        <v>38.9</v>
      </c>
      <c r="D62" s="27">
        <v>111.3</v>
      </c>
      <c r="E62" s="27">
        <v>164.5</v>
      </c>
      <c r="F62" s="27">
        <v>225.7</v>
      </c>
      <c r="G62" s="27">
        <v>287.89999999999998</v>
      </c>
      <c r="H62" s="27">
        <v>352.5</v>
      </c>
      <c r="I62" s="27">
        <v>411.7</v>
      </c>
      <c r="J62" s="27">
        <v>463.7</v>
      </c>
      <c r="K62" s="27">
        <v>508.2</v>
      </c>
      <c r="L62" s="27">
        <v>582.5</v>
      </c>
      <c r="M62" s="27">
        <v>642.5</v>
      </c>
      <c r="N62" s="27">
        <v>1216.9000000000001</v>
      </c>
    </row>
    <row r="63" spans="1:14" x14ac:dyDescent="0.3">
      <c r="A63" s="12" t="s">
        <v>235</v>
      </c>
      <c r="B63" s="27">
        <v>1.9</v>
      </c>
      <c r="C63" s="27">
        <v>0</v>
      </c>
      <c r="D63" s="27">
        <v>0</v>
      </c>
      <c r="E63" s="27">
        <v>0</v>
      </c>
      <c r="F63" s="27">
        <v>0</v>
      </c>
      <c r="G63" s="27">
        <v>0.4</v>
      </c>
      <c r="H63" s="27">
        <v>0.4</v>
      </c>
      <c r="I63" s="27">
        <v>0.5</v>
      </c>
      <c r="J63" s="27">
        <v>0.4</v>
      </c>
      <c r="K63" s="27">
        <v>0.4</v>
      </c>
      <c r="L63" s="27">
        <v>0.4</v>
      </c>
      <c r="M63" s="27">
        <v>0.9</v>
      </c>
      <c r="N63" s="27">
        <v>0.9</v>
      </c>
    </row>
    <row r="64" spans="1:14" x14ac:dyDescent="0.3">
      <c r="A64" s="12" t="s">
        <v>97</v>
      </c>
      <c r="B64" s="27">
        <v>788.8</v>
      </c>
      <c r="C64" s="27">
        <v>106.7</v>
      </c>
      <c r="D64" s="27">
        <v>256</v>
      </c>
      <c r="E64" s="27">
        <v>313.2</v>
      </c>
      <c r="F64" s="27">
        <v>372</v>
      </c>
      <c r="G64" s="27">
        <v>429.6</v>
      </c>
      <c r="H64" s="27">
        <v>486.3</v>
      </c>
      <c r="I64" s="27">
        <v>547.5</v>
      </c>
      <c r="J64" s="27">
        <v>604.79999999999995</v>
      </c>
      <c r="K64" s="27">
        <v>659.8</v>
      </c>
      <c r="L64" s="27">
        <v>693.4</v>
      </c>
      <c r="M64" s="27">
        <v>724.5</v>
      </c>
      <c r="N64" s="27">
        <v>795.5</v>
      </c>
    </row>
    <row r="65" spans="1:14" x14ac:dyDescent="0.3">
      <c r="A65" s="3" t="s">
        <v>58</v>
      </c>
      <c r="B65" s="4">
        <v>1326.3</v>
      </c>
      <c r="C65" s="4">
        <v>164.5</v>
      </c>
      <c r="D65" s="4">
        <v>317.39999999999998</v>
      </c>
      <c r="E65" s="4">
        <v>427.3</v>
      </c>
      <c r="F65" s="4">
        <v>599</v>
      </c>
      <c r="G65" s="4">
        <v>825.4</v>
      </c>
      <c r="H65" s="4">
        <v>825.5</v>
      </c>
      <c r="I65" s="4">
        <v>849.9</v>
      </c>
      <c r="J65" s="4">
        <v>872</v>
      </c>
      <c r="K65" s="4">
        <v>879.1</v>
      </c>
      <c r="L65" s="4">
        <v>1034.7</v>
      </c>
      <c r="M65" s="4">
        <v>1111.4000000000001</v>
      </c>
      <c r="N65" s="4">
        <v>1165.7</v>
      </c>
    </row>
    <row r="66" spans="1:14" x14ac:dyDescent="0.3">
      <c r="A66" s="3" t="s">
        <v>59</v>
      </c>
      <c r="B66" s="4">
        <v>2946.3</v>
      </c>
      <c r="C66" s="4">
        <v>27.8</v>
      </c>
      <c r="D66" s="4">
        <v>101.5</v>
      </c>
      <c r="E66" s="4">
        <v>204.4</v>
      </c>
      <c r="F66" s="4">
        <v>301.39999999999998</v>
      </c>
      <c r="G66" s="4">
        <v>441.4</v>
      </c>
      <c r="H66" s="4">
        <v>518.79999999999995</v>
      </c>
      <c r="I66" s="4">
        <v>629.5</v>
      </c>
      <c r="J66" s="4">
        <v>802.1</v>
      </c>
      <c r="K66" s="4">
        <v>993.3</v>
      </c>
      <c r="L66" s="4">
        <v>1198.3</v>
      </c>
      <c r="M66" s="4">
        <v>1421.1</v>
      </c>
      <c r="N66" s="4">
        <v>1854</v>
      </c>
    </row>
    <row r="67" spans="1:14" x14ac:dyDescent="0.3">
      <c r="A67" s="3" t="s">
        <v>60</v>
      </c>
      <c r="B67" s="4">
        <v>433.4</v>
      </c>
      <c r="C67" s="4">
        <v>1.6</v>
      </c>
      <c r="D67" s="4">
        <v>6.4</v>
      </c>
      <c r="E67" s="4">
        <v>21.4</v>
      </c>
      <c r="F67" s="4">
        <v>36.6</v>
      </c>
      <c r="G67" s="4">
        <v>47.6</v>
      </c>
      <c r="H67" s="4">
        <v>62.3</v>
      </c>
      <c r="I67" s="4">
        <v>89.4</v>
      </c>
      <c r="J67" s="4">
        <v>118.7</v>
      </c>
      <c r="K67" s="4">
        <v>140.6</v>
      </c>
      <c r="L67" s="4">
        <v>174.6</v>
      </c>
      <c r="M67" s="4">
        <v>221.2</v>
      </c>
      <c r="N67" s="4">
        <v>441.8</v>
      </c>
    </row>
    <row r="68" spans="1:14" x14ac:dyDescent="0.3">
      <c r="A68" s="3" t="s">
        <v>61</v>
      </c>
      <c r="B68" s="4">
        <v>2512.9</v>
      </c>
      <c r="C68" s="4">
        <v>26.2</v>
      </c>
      <c r="D68" s="4">
        <v>95.1</v>
      </c>
      <c r="E68" s="4">
        <v>183</v>
      </c>
      <c r="F68" s="4">
        <v>264.8</v>
      </c>
      <c r="G68" s="4">
        <v>393.8</v>
      </c>
      <c r="H68" s="4">
        <v>456.5</v>
      </c>
      <c r="I68" s="4">
        <v>540.1</v>
      </c>
      <c r="J68" s="4">
        <v>683.4</v>
      </c>
      <c r="K68" s="4">
        <v>852.7</v>
      </c>
      <c r="L68" s="4">
        <v>1023.7</v>
      </c>
      <c r="M68" s="4">
        <v>1199.9000000000001</v>
      </c>
      <c r="N68" s="4">
        <v>1412.2</v>
      </c>
    </row>
    <row r="69" spans="1:14" x14ac:dyDescent="0.3">
      <c r="A69" s="12" t="s">
        <v>62</v>
      </c>
      <c r="B69" s="27">
        <v>645.6</v>
      </c>
      <c r="C69" s="27">
        <v>13.6</v>
      </c>
      <c r="D69" s="27">
        <v>46.2</v>
      </c>
      <c r="E69" s="27">
        <v>75.8</v>
      </c>
      <c r="F69" s="27">
        <v>111.5</v>
      </c>
      <c r="G69" s="27">
        <v>150</v>
      </c>
      <c r="H69" s="27">
        <v>182.2</v>
      </c>
      <c r="I69" s="27">
        <v>226.2</v>
      </c>
      <c r="J69" s="27">
        <v>260.89999999999998</v>
      </c>
      <c r="K69" s="27">
        <v>311.8</v>
      </c>
      <c r="L69" s="27">
        <v>361.5</v>
      </c>
      <c r="M69" s="27">
        <v>410.1</v>
      </c>
      <c r="N69" s="27">
        <v>518.20000000000005</v>
      </c>
    </row>
    <row r="70" spans="1:14" x14ac:dyDescent="0.3">
      <c r="A70" s="12" t="s">
        <v>54</v>
      </c>
      <c r="B70" s="27">
        <v>27.7</v>
      </c>
      <c r="C70" s="27">
        <v>0.1</v>
      </c>
      <c r="D70" s="27">
        <v>5.7</v>
      </c>
      <c r="E70" s="27">
        <v>7.4</v>
      </c>
      <c r="F70" s="27">
        <v>9.5</v>
      </c>
      <c r="G70" s="27">
        <v>12.7</v>
      </c>
      <c r="H70" s="27">
        <v>16.2</v>
      </c>
      <c r="I70" s="27">
        <v>20.5</v>
      </c>
      <c r="J70" s="27">
        <v>22.8</v>
      </c>
      <c r="K70" s="27">
        <v>24.5</v>
      </c>
      <c r="L70" s="27">
        <v>25.7</v>
      </c>
      <c r="M70" s="27">
        <v>28</v>
      </c>
      <c r="N70" s="27">
        <v>38.9</v>
      </c>
    </row>
    <row r="71" spans="1:14" x14ac:dyDescent="0.3">
      <c r="A71" s="21" t="s">
        <v>96</v>
      </c>
      <c r="B71" s="27">
        <v>1837.7</v>
      </c>
      <c r="C71" s="27">
        <v>12.5</v>
      </c>
      <c r="D71" s="27">
        <v>43.2</v>
      </c>
      <c r="E71" s="27">
        <v>99.8</v>
      </c>
      <c r="F71" s="27">
        <v>143.80000000000001</v>
      </c>
      <c r="G71" s="27">
        <v>231.1</v>
      </c>
      <c r="H71" s="27">
        <v>258.10000000000002</v>
      </c>
      <c r="I71" s="27">
        <v>293.3</v>
      </c>
      <c r="J71" s="27">
        <v>399.5</v>
      </c>
      <c r="K71" s="27">
        <v>516.1</v>
      </c>
      <c r="L71" s="27">
        <v>636.20000000000005</v>
      </c>
      <c r="M71" s="27">
        <v>761.5</v>
      </c>
      <c r="N71" s="27">
        <v>852.4</v>
      </c>
    </row>
    <row r="72" spans="1:14" x14ac:dyDescent="0.3">
      <c r="A72" s="12" t="s">
        <v>97</v>
      </c>
      <c r="B72" s="27">
        <v>1.9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0.1</v>
      </c>
      <c r="J72" s="27">
        <v>0.2</v>
      </c>
      <c r="K72" s="27">
        <v>0.3</v>
      </c>
      <c r="L72" s="27">
        <v>0.3</v>
      </c>
      <c r="M72" s="27">
        <v>0.3</v>
      </c>
      <c r="N72" s="27">
        <v>2.7</v>
      </c>
    </row>
    <row r="73" spans="1:14" x14ac:dyDescent="0.3">
      <c r="A73" s="13" t="s">
        <v>64</v>
      </c>
      <c r="B73" s="11">
        <v>0</v>
      </c>
      <c r="C73" s="11">
        <v>-0.8</v>
      </c>
      <c r="D73" s="11">
        <v>-2.1</v>
      </c>
      <c r="E73" s="11">
        <v>-2.4</v>
      </c>
      <c r="F73" s="11">
        <v>-9.4</v>
      </c>
      <c r="G73" s="11">
        <v>-4.7</v>
      </c>
      <c r="H73" s="11">
        <v>-4.4000000000000004</v>
      </c>
      <c r="I73" s="11">
        <v>-6.3</v>
      </c>
      <c r="J73" s="11">
        <v>-8</v>
      </c>
      <c r="K73" s="11">
        <v>-12</v>
      </c>
      <c r="L73" s="11">
        <v>-4.8</v>
      </c>
      <c r="M73" s="11">
        <v>-3.2</v>
      </c>
      <c r="N73" s="11">
        <v>-2.4</v>
      </c>
    </row>
    <row r="74" spans="1:14" ht="18" x14ac:dyDescent="0.3">
      <c r="A74" s="38" t="s">
        <v>219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226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102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101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1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4">
        <v>0</v>
      </c>
      <c r="C83" s="4">
        <v>-62.5</v>
      </c>
      <c r="D83" s="4">
        <v>-650.9</v>
      </c>
      <c r="E83" s="4">
        <v>-239.3</v>
      </c>
      <c r="F83" s="4">
        <v>-123.4</v>
      </c>
      <c r="G83" s="4">
        <v>-525.29999999999995</v>
      </c>
      <c r="H83" s="4">
        <v>-63.4</v>
      </c>
      <c r="I83" s="4">
        <v>39.200000000000003</v>
      </c>
      <c r="J83" s="4">
        <v>-291</v>
      </c>
      <c r="K83" s="4">
        <v>-60.6</v>
      </c>
      <c r="L83" s="4">
        <v>5.7</v>
      </c>
      <c r="M83" s="4">
        <v>8.5</v>
      </c>
      <c r="N83" s="4">
        <f t="shared" ref="N83:N87" si="0">N88-M88</f>
        <v>-60.299999999999955</v>
      </c>
    </row>
    <row r="84" spans="1:14" x14ac:dyDescent="0.3">
      <c r="A84" s="3" t="s">
        <v>230</v>
      </c>
      <c r="B84" s="4">
        <v>0</v>
      </c>
      <c r="C84" s="4">
        <v>736.1</v>
      </c>
      <c r="D84" s="4">
        <v>1070.0999999999999</v>
      </c>
      <c r="E84" s="4">
        <v>334</v>
      </c>
      <c r="F84" s="4">
        <v>278.8</v>
      </c>
      <c r="G84" s="4">
        <v>320.3</v>
      </c>
      <c r="H84" s="4">
        <v>122.9</v>
      </c>
      <c r="I84" s="4">
        <v>-6.6</v>
      </c>
      <c r="J84" s="4">
        <v>-443.3</v>
      </c>
      <c r="K84" s="4">
        <v>152.1</v>
      </c>
      <c r="L84" s="4">
        <v>1174.0999999999999</v>
      </c>
      <c r="M84" s="4">
        <v>246.8</v>
      </c>
      <c r="N84" s="4">
        <f t="shared" si="0"/>
        <v>264.69999999999982</v>
      </c>
    </row>
    <row r="85" spans="1:14" ht="18" x14ac:dyDescent="0.3">
      <c r="A85" s="12" t="s">
        <v>231</v>
      </c>
      <c r="B85" s="27">
        <v>0</v>
      </c>
      <c r="C85" s="27">
        <v>-27</v>
      </c>
      <c r="D85" s="27">
        <v>3443.2</v>
      </c>
      <c r="E85" s="27">
        <v>-727.7</v>
      </c>
      <c r="F85" s="27">
        <v>483.4</v>
      </c>
      <c r="G85" s="27">
        <v>1089.7</v>
      </c>
      <c r="H85" s="27">
        <v>262</v>
      </c>
      <c r="I85" s="27">
        <v>-529.5</v>
      </c>
      <c r="J85" s="27">
        <v>-131.30000000000001</v>
      </c>
      <c r="K85" s="27">
        <v>-28.8</v>
      </c>
      <c r="L85" s="27">
        <v>-615.4</v>
      </c>
      <c r="M85" s="27">
        <v>-247.6</v>
      </c>
      <c r="N85" s="27">
        <f t="shared" si="0"/>
        <v>-632</v>
      </c>
    </row>
    <row r="86" spans="1:14" ht="18" x14ac:dyDescent="0.3">
      <c r="A86" s="12" t="s">
        <v>232</v>
      </c>
      <c r="B86" s="27">
        <v>0</v>
      </c>
      <c r="C86" s="27">
        <v>763.1</v>
      </c>
      <c r="D86" s="27">
        <v>-2373.1</v>
      </c>
      <c r="E86" s="27">
        <v>1061.7</v>
      </c>
      <c r="F86" s="27">
        <v>-204.6</v>
      </c>
      <c r="G86" s="27">
        <v>-769.4</v>
      </c>
      <c r="H86" s="27">
        <v>-139.1</v>
      </c>
      <c r="I86" s="27">
        <v>522.9</v>
      </c>
      <c r="J86" s="27">
        <v>-312</v>
      </c>
      <c r="K86" s="27">
        <v>180.9</v>
      </c>
      <c r="L86" s="27">
        <v>1789.5</v>
      </c>
      <c r="M86" s="27">
        <v>494.4</v>
      </c>
      <c r="N86" s="27">
        <f t="shared" si="0"/>
        <v>896.7</v>
      </c>
    </row>
    <row r="87" spans="1:14" x14ac:dyDescent="0.3">
      <c r="A87" s="3" t="s">
        <v>233</v>
      </c>
      <c r="B87" s="4">
        <v>0</v>
      </c>
      <c r="C87" s="4">
        <v>-673.6</v>
      </c>
      <c r="D87" s="4">
        <v>-419.3</v>
      </c>
      <c r="E87" s="4">
        <v>-94.6</v>
      </c>
      <c r="F87" s="4">
        <v>-155.4</v>
      </c>
      <c r="G87" s="4">
        <v>205</v>
      </c>
      <c r="H87" s="4">
        <v>-59.5</v>
      </c>
      <c r="I87" s="4">
        <v>-32.6</v>
      </c>
      <c r="J87" s="4">
        <v>734.3</v>
      </c>
      <c r="K87" s="4">
        <v>-91.5</v>
      </c>
      <c r="L87" s="4">
        <v>-1179.8</v>
      </c>
      <c r="M87" s="4">
        <v>-255.3</v>
      </c>
      <c r="N87" s="4">
        <f t="shared" si="0"/>
        <v>-204.39999999999986</v>
      </c>
    </row>
    <row r="88" spans="1:14" x14ac:dyDescent="0.3">
      <c r="A88" s="3" t="s">
        <v>66</v>
      </c>
      <c r="B88" s="4">
        <v>-3085.3</v>
      </c>
      <c r="C88" s="4">
        <v>-62.5</v>
      </c>
      <c r="D88" s="4">
        <v>-713.4</v>
      </c>
      <c r="E88" s="4">
        <v>-952.7</v>
      </c>
      <c r="F88" s="4">
        <v>-1076.0999999999999</v>
      </c>
      <c r="G88" s="4">
        <v>-1061.4000000000001</v>
      </c>
      <c r="H88" s="4">
        <v>-1664.8</v>
      </c>
      <c r="I88" s="4">
        <v>-1625.6</v>
      </c>
      <c r="J88" s="4">
        <v>-1916.6</v>
      </c>
      <c r="K88" s="4">
        <v>-1977.2</v>
      </c>
      <c r="L88" s="4">
        <v>-1971.5</v>
      </c>
      <c r="M88" s="4">
        <v>-1963</v>
      </c>
      <c r="N88" s="4">
        <v>-2023.3</v>
      </c>
    </row>
    <row r="89" spans="1:14" x14ac:dyDescent="0.3">
      <c r="A89" s="3" t="s">
        <v>67</v>
      </c>
      <c r="B89" s="4">
        <v>0</v>
      </c>
      <c r="C89" s="4">
        <v>736.1</v>
      </c>
      <c r="D89" s="4">
        <v>1806.2</v>
      </c>
      <c r="E89" s="4">
        <v>2140.1999999999998</v>
      </c>
      <c r="F89" s="4">
        <v>2419</v>
      </c>
      <c r="G89" s="4">
        <v>2739.3</v>
      </c>
      <c r="H89" s="4">
        <v>2862.2</v>
      </c>
      <c r="I89" s="4">
        <v>2855.6</v>
      </c>
      <c r="J89" s="4">
        <v>2412.3000000000002</v>
      </c>
      <c r="K89" s="4">
        <v>2564.4</v>
      </c>
      <c r="L89" s="4">
        <v>3738.5</v>
      </c>
      <c r="M89" s="4">
        <v>3985.3</v>
      </c>
      <c r="N89" s="4">
        <v>4250</v>
      </c>
    </row>
    <row r="90" spans="1:14" x14ac:dyDescent="0.3">
      <c r="A90" s="12" t="s">
        <v>68</v>
      </c>
      <c r="B90" s="27">
        <v>0</v>
      </c>
      <c r="C90" s="27">
        <v>-27</v>
      </c>
      <c r="D90" s="27">
        <v>3416.2</v>
      </c>
      <c r="E90" s="27">
        <v>2688.5</v>
      </c>
      <c r="F90" s="27">
        <v>3171.9</v>
      </c>
      <c r="G90" s="27">
        <v>4261.6000000000004</v>
      </c>
      <c r="H90" s="27">
        <v>4523.6000000000004</v>
      </c>
      <c r="I90" s="27">
        <v>3994.1</v>
      </c>
      <c r="J90" s="27">
        <v>3862.8</v>
      </c>
      <c r="K90" s="27">
        <v>3834</v>
      </c>
      <c r="L90" s="27">
        <v>3218.6</v>
      </c>
      <c r="M90" s="27">
        <v>2971</v>
      </c>
      <c r="N90" s="27">
        <v>2339</v>
      </c>
    </row>
    <row r="91" spans="1:14" x14ac:dyDescent="0.3">
      <c r="A91" s="12" t="s">
        <v>69</v>
      </c>
      <c r="B91" s="27">
        <v>0</v>
      </c>
      <c r="C91" s="27">
        <v>763.1</v>
      </c>
      <c r="D91" s="27">
        <v>-1610</v>
      </c>
      <c r="E91" s="27">
        <v>-548.29999999999995</v>
      </c>
      <c r="F91" s="27">
        <v>-752.9</v>
      </c>
      <c r="G91" s="27">
        <v>-1522.3</v>
      </c>
      <c r="H91" s="27">
        <v>-1661.4</v>
      </c>
      <c r="I91" s="27">
        <v>-1138.5</v>
      </c>
      <c r="J91" s="27">
        <v>-1450.5</v>
      </c>
      <c r="K91" s="27">
        <v>-1269.5999999999999</v>
      </c>
      <c r="L91" s="27">
        <v>519.9</v>
      </c>
      <c r="M91" s="27">
        <v>1014.3</v>
      </c>
      <c r="N91" s="27">
        <v>1911</v>
      </c>
    </row>
    <row r="92" spans="1:14" x14ac:dyDescent="0.3">
      <c r="A92" s="13" t="s">
        <v>70</v>
      </c>
      <c r="B92" s="14">
        <v>0</v>
      </c>
      <c r="C92" s="14">
        <v>-673.6</v>
      </c>
      <c r="D92" s="14">
        <v>-1092.9000000000001</v>
      </c>
      <c r="E92" s="11">
        <v>-1187.5</v>
      </c>
      <c r="F92" s="11">
        <v>-1342.9</v>
      </c>
      <c r="G92" s="11">
        <v>-1137.9000000000001</v>
      </c>
      <c r="H92" s="11">
        <v>-1197.4000000000001</v>
      </c>
      <c r="I92" s="11">
        <v>-1230</v>
      </c>
      <c r="J92" s="11">
        <v>-495.7</v>
      </c>
      <c r="K92" s="11">
        <v>-587.20000000000005</v>
      </c>
      <c r="L92" s="11">
        <v>-1767</v>
      </c>
      <c r="M92" s="11">
        <v>-2022.3</v>
      </c>
      <c r="N92" s="11">
        <v>-2226.6999999999998</v>
      </c>
    </row>
    <row r="93" spans="1:14" ht="18" x14ac:dyDescent="0.3">
      <c r="A93" s="38" t="s">
        <v>234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48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93"/>
  <sheetViews>
    <sheetView zoomScaleNormal="100" workbookViewId="0">
      <selection activeCell="D105" sqref="D105"/>
    </sheetView>
  </sheetViews>
  <sheetFormatPr defaultRowHeight="16.5" x14ac:dyDescent="0.3"/>
  <cols>
    <col min="1" max="1" width="50.42578125" customWidth="1"/>
    <col min="2" max="2" width="14.140625" style="28" bestFit="1" customWidth="1"/>
    <col min="3" max="4" width="9.140625" style="28"/>
    <col min="5" max="8" width="9.5703125" style="28" customWidth="1"/>
    <col min="9" max="9" width="9.42578125" style="28" customWidth="1"/>
    <col min="10" max="10" width="9.4257812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103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104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957.8</v>
      </c>
      <c r="D7" s="32">
        <v>722.3</v>
      </c>
      <c r="E7" s="32">
        <v>810.2</v>
      </c>
      <c r="F7" s="32">
        <v>870</v>
      </c>
      <c r="G7" s="32">
        <v>908.8</v>
      </c>
      <c r="H7" s="32">
        <v>983.9</v>
      </c>
      <c r="I7" s="32" t="s">
        <v>132</v>
      </c>
      <c r="J7" s="4">
        <v>857.5</v>
      </c>
      <c r="K7" s="4">
        <v>1572.8</v>
      </c>
      <c r="L7" s="4">
        <v>930.7</v>
      </c>
      <c r="M7" s="4">
        <v>1089.8</v>
      </c>
      <c r="N7" s="4">
        <v>1683.1</v>
      </c>
    </row>
    <row r="8" spans="1:14" x14ac:dyDescent="0.3">
      <c r="A8" s="3" t="s">
        <v>15</v>
      </c>
      <c r="B8" s="33" t="s">
        <v>105</v>
      </c>
      <c r="C8" s="33">
        <v>959.4</v>
      </c>
      <c r="D8" s="34" t="s">
        <v>118</v>
      </c>
      <c r="E8" s="34" t="s">
        <v>119</v>
      </c>
      <c r="F8" s="34" t="s">
        <v>124</v>
      </c>
      <c r="G8" s="34" t="s">
        <v>125</v>
      </c>
      <c r="H8" s="34" t="s">
        <v>133</v>
      </c>
      <c r="I8" s="34" t="s">
        <v>134</v>
      </c>
      <c r="J8" s="4">
        <v>7214.2</v>
      </c>
      <c r="K8" s="4">
        <v>8788</v>
      </c>
      <c r="L8" s="4">
        <v>9720.7999999999993</v>
      </c>
      <c r="M8" s="4">
        <v>10811.9</v>
      </c>
      <c r="N8" s="4">
        <v>12496.9</v>
      </c>
    </row>
    <row r="9" spans="1:14" x14ac:dyDescent="0.3">
      <c r="A9" s="5" t="s">
        <v>16</v>
      </c>
      <c r="B9" s="33" t="s">
        <v>106</v>
      </c>
      <c r="C9" s="33">
        <v>876.1</v>
      </c>
      <c r="D9" s="34" t="s">
        <v>120</v>
      </c>
      <c r="E9" s="34" t="s">
        <v>121</v>
      </c>
      <c r="F9" s="34" t="s">
        <v>126</v>
      </c>
      <c r="G9" s="34" t="s">
        <v>127</v>
      </c>
      <c r="H9" s="34" t="s">
        <v>135</v>
      </c>
      <c r="I9" s="34" t="s">
        <v>136</v>
      </c>
      <c r="J9" s="4">
        <v>5783.2</v>
      </c>
      <c r="K9" s="4">
        <v>6579.4</v>
      </c>
      <c r="L9" s="4">
        <v>7435</v>
      </c>
      <c r="M9" s="4">
        <v>8329.4</v>
      </c>
      <c r="N9" s="4">
        <v>9293.1</v>
      </c>
    </row>
    <row r="10" spans="1:14" x14ac:dyDescent="0.3">
      <c r="A10" s="5" t="s">
        <v>17</v>
      </c>
      <c r="B10" s="33" t="s">
        <v>107</v>
      </c>
      <c r="C10" s="33">
        <v>171.5</v>
      </c>
      <c r="D10" s="34">
        <v>301.10000000000002</v>
      </c>
      <c r="E10" s="34">
        <v>690.5</v>
      </c>
      <c r="F10" s="34">
        <v>708</v>
      </c>
      <c r="G10" s="34">
        <v>790.8</v>
      </c>
      <c r="H10" s="34" t="s">
        <v>137</v>
      </c>
      <c r="I10" s="34" t="s">
        <v>138</v>
      </c>
      <c r="J10" s="4">
        <v>1483.4</v>
      </c>
      <c r="K10" s="4">
        <v>1710.4</v>
      </c>
      <c r="L10" s="4">
        <v>1858.5</v>
      </c>
      <c r="M10" s="4">
        <v>2013.3</v>
      </c>
      <c r="N10" s="4">
        <v>2331.3000000000002</v>
      </c>
    </row>
    <row r="11" spans="1:14" x14ac:dyDescent="0.3">
      <c r="A11" s="6" t="s">
        <v>18</v>
      </c>
      <c r="B11" s="35">
        <v>219</v>
      </c>
      <c r="C11" s="35">
        <v>-4.2</v>
      </c>
      <c r="D11" s="36">
        <v>-14</v>
      </c>
      <c r="E11" s="36">
        <v>45.5</v>
      </c>
      <c r="F11" s="36">
        <v>-24.4</v>
      </c>
      <c r="G11" s="36">
        <v>-0.6</v>
      </c>
      <c r="H11" s="36">
        <v>73.400000000000006</v>
      </c>
      <c r="I11" s="36">
        <v>90.4</v>
      </c>
      <c r="J11" s="27">
        <v>98.2</v>
      </c>
      <c r="K11" s="27">
        <v>117.6</v>
      </c>
      <c r="L11" s="27">
        <v>140.30000000000001</v>
      </c>
      <c r="M11" s="27">
        <v>156</v>
      </c>
      <c r="N11" s="27">
        <v>239.2</v>
      </c>
    </row>
    <row r="12" spans="1:14" x14ac:dyDescent="0.3">
      <c r="A12" s="8" t="s">
        <v>89</v>
      </c>
      <c r="B12" s="35" t="s">
        <v>108</v>
      </c>
      <c r="C12" s="35">
        <v>182.1</v>
      </c>
      <c r="D12" s="36">
        <v>333.1</v>
      </c>
      <c r="E12" s="36">
        <v>442.8</v>
      </c>
      <c r="F12" s="36">
        <v>569.4</v>
      </c>
      <c r="G12" s="36">
        <v>719.6</v>
      </c>
      <c r="H12" s="36">
        <v>873</v>
      </c>
      <c r="I12" s="36" t="s">
        <v>139</v>
      </c>
      <c r="J12" s="27">
        <v>1192.4000000000001</v>
      </c>
      <c r="K12" s="27">
        <v>1345.2</v>
      </c>
      <c r="L12" s="27">
        <v>1506.3</v>
      </c>
      <c r="M12" s="27">
        <v>1666.9</v>
      </c>
      <c r="N12" s="27">
        <v>1886.2</v>
      </c>
    </row>
    <row r="13" spans="1:14" x14ac:dyDescent="0.3">
      <c r="A13" s="8" t="s">
        <v>20</v>
      </c>
      <c r="B13" s="35">
        <v>108.1</v>
      </c>
      <c r="C13" s="35">
        <v>4.3</v>
      </c>
      <c r="D13" s="36">
        <v>9.3000000000000007</v>
      </c>
      <c r="E13" s="36">
        <v>90.1</v>
      </c>
      <c r="F13" s="36">
        <v>63</v>
      </c>
      <c r="G13" s="36">
        <v>25.1</v>
      </c>
      <c r="H13" s="36">
        <v>45.5</v>
      </c>
      <c r="I13" s="36">
        <v>54.9</v>
      </c>
      <c r="J13" s="27">
        <v>57.8</v>
      </c>
      <c r="K13" s="27">
        <v>66.900000000000006</v>
      </c>
      <c r="L13" s="27">
        <v>72.400000000000006</v>
      </c>
      <c r="M13" s="27">
        <v>75.599999999999994</v>
      </c>
      <c r="N13" s="27">
        <v>85.1</v>
      </c>
    </row>
    <row r="14" spans="1:14" x14ac:dyDescent="0.3">
      <c r="A14" s="8" t="s">
        <v>21</v>
      </c>
      <c r="B14" s="35" t="s">
        <v>109</v>
      </c>
      <c r="C14" s="35">
        <v>-190.6</v>
      </c>
      <c r="D14" s="36">
        <v>-356.4</v>
      </c>
      <c r="E14" s="36">
        <v>-487.4</v>
      </c>
      <c r="F14" s="36">
        <v>-656.8</v>
      </c>
      <c r="G14" s="36">
        <v>-745.3</v>
      </c>
      <c r="H14" s="36">
        <v>-845.1</v>
      </c>
      <c r="I14" s="36">
        <v>-999.6</v>
      </c>
      <c r="J14" s="27">
        <v>-1152</v>
      </c>
      <c r="K14" s="27">
        <v>-1294.5</v>
      </c>
      <c r="L14" s="27">
        <v>-1438.4</v>
      </c>
      <c r="M14" s="27">
        <v>-1586.5</v>
      </c>
      <c r="N14" s="27">
        <v>-1732.1</v>
      </c>
    </row>
    <row r="15" spans="1:14" x14ac:dyDescent="0.3">
      <c r="A15" s="6" t="s">
        <v>22</v>
      </c>
      <c r="B15" s="35" t="s">
        <v>110</v>
      </c>
      <c r="C15" s="35">
        <v>132.6</v>
      </c>
      <c r="D15" s="36">
        <v>258.60000000000002</v>
      </c>
      <c r="E15" s="36">
        <v>574.9</v>
      </c>
      <c r="F15" s="36">
        <v>651.4</v>
      </c>
      <c r="G15" s="36">
        <v>699.3</v>
      </c>
      <c r="H15" s="36">
        <v>950.1</v>
      </c>
      <c r="I15" s="36" t="s">
        <v>140</v>
      </c>
      <c r="J15" s="27">
        <v>1259.2</v>
      </c>
      <c r="K15" s="27">
        <v>1453.5</v>
      </c>
      <c r="L15" s="27">
        <v>1568.6</v>
      </c>
      <c r="M15" s="27">
        <v>1696.4</v>
      </c>
      <c r="N15" s="27">
        <v>1917</v>
      </c>
    </row>
    <row r="16" spans="1:14" x14ac:dyDescent="0.3">
      <c r="A16" s="6" t="s">
        <v>23</v>
      </c>
      <c r="B16" s="35">
        <v>154</v>
      </c>
      <c r="C16" s="35">
        <v>43.1</v>
      </c>
      <c r="D16" s="36">
        <v>56.5</v>
      </c>
      <c r="E16" s="36">
        <v>70.099999999999994</v>
      </c>
      <c r="F16" s="36">
        <v>81</v>
      </c>
      <c r="G16" s="36">
        <v>92.1</v>
      </c>
      <c r="H16" s="36">
        <v>105.8</v>
      </c>
      <c r="I16" s="36">
        <v>115.4</v>
      </c>
      <c r="J16" s="27">
        <v>126</v>
      </c>
      <c r="K16" s="27">
        <v>139.30000000000001</v>
      </c>
      <c r="L16" s="27">
        <v>149.6</v>
      </c>
      <c r="M16" s="27">
        <v>160.9</v>
      </c>
      <c r="N16" s="27">
        <v>175.1</v>
      </c>
    </row>
    <row r="17" spans="1:14" s="29" customFormat="1" x14ac:dyDescent="0.3">
      <c r="A17" s="5" t="s">
        <v>24</v>
      </c>
      <c r="B17" s="33" t="s">
        <v>111</v>
      </c>
      <c r="C17" s="33">
        <v>702</v>
      </c>
      <c r="D17" s="34" t="s">
        <v>122</v>
      </c>
      <c r="E17" s="34" t="s">
        <v>123</v>
      </c>
      <c r="F17" s="34" t="s">
        <v>128</v>
      </c>
      <c r="G17" s="34" t="s">
        <v>129</v>
      </c>
      <c r="H17" s="34" t="s">
        <v>141</v>
      </c>
      <c r="I17" s="34" t="s">
        <v>142</v>
      </c>
      <c r="J17" s="4">
        <v>4279.2</v>
      </c>
      <c r="K17" s="4">
        <v>4845.6000000000004</v>
      </c>
      <c r="L17" s="4">
        <v>5550</v>
      </c>
      <c r="M17" s="4">
        <v>6286.4</v>
      </c>
      <c r="N17" s="4">
        <v>6929.1</v>
      </c>
    </row>
    <row r="18" spans="1:14" x14ac:dyDescent="0.3">
      <c r="A18" s="6" t="s">
        <v>25</v>
      </c>
      <c r="B18" s="35" t="s">
        <v>112</v>
      </c>
      <c r="C18" s="35">
        <v>531.79999999999995</v>
      </c>
      <c r="D18" s="36">
        <v>797.9</v>
      </c>
      <c r="E18" s="36">
        <v>974.6</v>
      </c>
      <c r="F18" s="36" t="s">
        <v>130</v>
      </c>
      <c r="G18" s="36" t="s">
        <v>131</v>
      </c>
      <c r="H18" s="36" t="s">
        <v>143</v>
      </c>
      <c r="I18" s="36" t="s">
        <v>144</v>
      </c>
      <c r="J18" s="27">
        <v>2969.1</v>
      </c>
      <c r="K18" s="27">
        <v>3363.5</v>
      </c>
      <c r="L18" s="27">
        <v>3894.5</v>
      </c>
      <c r="M18" s="27">
        <v>4445.2</v>
      </c>
      <c r="N18" s="27">
        <v>4919.5</v>
      </c>
    </row>
    <row r="19" spans="1:14" x14ac:dyDescent="0.3">
      <c r="A19" s="6" t="s">
        <v>26</v>
      </c>
      <c r="B19" s="35" t="s">
        <v>113</v>
      </c>
      <c r="C19" s="35">
        <v>170.2</v>
      </c>
      <c r="D19" s="36">
        <v>309.89999999999998</v>
      </c>
      <c r="E19" s="36">
        <v>446.8</v>
      </c>
      <c r="F19" s="36">
        <v>609.4</v>
      </c>
      <c r="G19" s="36">
        <v>770.5</v>
      </c>
      <c r="H19" s="36">
        <v>937.4</v>
      </c>
      <c r="I19" s="36" t="s">
        <v>145</v>
      </c>
      <c r="J19" s="27">
        <v>1310</v>
      </c>
      <c r="K19" s="27">
        <v>1482.1</v>
      </c>
      <c r="L19" s="27">
        <v>1655.5</v>
      </c>
      <c r="M19" s="27">
        <v>1841.2</v>
      </c>
      <c r="N19" s="27">
        <v>2009.6</v>
      </c>
    </row>
    <row r="20" spans="1:14" x14ac:dyDescent="0.3">
      <c r="A20" s="8" t="s">
        <v>27</v>
      </c>
      <c r="B20" s="35" t="s">
        <v>114</v>
      </c>
      <c r="C20" s="35">
        <v>81.900000000000006</v>
      </c>
      <c r="D20" s="36">
        <v>156.5</v>
      </c>
      <c r="E20" s="36">
        <v>230.4</v>
      </c>
      <c r="F20" s="36">
        <v>314.39999999999998</v>
      </c>
      <c r="G20" s="36">
        <v>404.7</v>
      </c>
      <c r="H20" s="36">
        <v>495.2</v>
      </c>
      <c r="I20" s="36">
        <v>588.29999999999995</v>
      </c>
      <c r="J20" s="27">
        <v>686.8</v>
      </c>
      <c r="K20" s="27">
        <v>779.2</v>
      </c>
      <c r="L20" s="27">
        <v>873.9</v>
      </c>
      <c r="M20" s="27">
        <v>977.4</v>
      </c>
      <c r="N20" s="27">
        <v>1070.5</v>
      </c>
    </row>
    <row r="21" spans="1:14" x14ac:dyDescent="0.3">
      <c r="A21" s="8" t="s">
        <v>28</v>
      </c>
      <c r="B21" s="35">
        <v>194</v>
      </c>
      <c r="C21" s="35">
        <v>21.2</v>
      </c>
      <c r="D21" s="36">
        <v>35.700000000000003</v>
      </c>
      <c r="E21" s="36">
        <v>49.2</v>
      </c>
      <c r="F21" s="36">
        <v>66.400000000000006</v>
      </c>
      <c r="G21" s="36">
        <v>81.900000000000006</v>
      </c>
      <c r="H21" s="36">
        <v>97.2</v>
      </c>
      <c r="I21" s="36">
        <v>113.6</v>
      </c>
      <c r="J21" s="27">
        <v>129.1</v>
      </c>
      <c r="K21" s="27">
        <v>145.1</v>
      </c>
      <c r="L21" s="27">
        <v>162.6</v>
      </c>
      <c r="M21" s="27">
        <v>180.8</v>
      </c>
      <c r="N21" s="27">
        <v>201.2</v>
      </c>
    </row>
    <row r="22" spans="1:14" x14ac:dyDescent="0.3">
      <c r="A22" s="8" t="s">
        <v>29</v>
      </c>
      <c r="B22" s="35">
        <v>55.8</v>
      </c>
      <c r="C22" s="35">
        <v>4.0999999999999996</v>
      </c>
      <c r="D22" s="36">
        <v>7.4</v>
      </c>
      <c r="E22" s="36">
        <v>10.6</v>
      </c>
      <c r="F22" s="36">
        <v>14.7</v>
      </c>
      <c r="G22" s="36">
        <v>20.3</v>
      </c>
      <c r="H22" s="36">
        <v>25.4</v>
      </c>
      <c r="I22" s="36">
        <v>31.4</v>
      </c>
      <c r="J22" s="27">
        <v>37.799999999999997</v>
      </c>
      <c r="K22" s="27">
        <v>43.1</v>
      </c>
      <c r="L22" s="27">
        <v>47.5</v>
      </c>
      <c r="M22" s="27">
        <v>51.5</v>
      </c>
      <c r="N22" s="27">
        <v>55.4</v>
      </c>
    </row>
    <row r="23" spans="1:14" x14ac:dyDescent="0.3">
      <c r="A23" s="8" t="s">
        <v>30</v>
      </c>
      <c r="B23" s="35">
        <v>4.0999999999999996</v>
      </c>
      <c r="C23" s="35">
        <v>1.3</v>
      </c>
      <c r="D23" s="36">
        <v>1.4</v>
      </c>
      <c r="E23" s="36">
        <v>1.5</v>
      </c>
      <c r="F23" s="36">
        <v>1.7</v>
      </c>
      <c r="G23" s="36">
        <v>1.9</v>
      </c>
      <c r="H23" s="36">
        <v>2.2000000000000002</v>
      </c>
      <c r="I23" s="36">
        <v>2.4</v>
      </c>
      <c r="J23" s="27">
        <v>2.6</v>
      </c>
      <c r="K23" s="27">
        <v>2.9</v>
      </c>
      <c r="L23" s="27">
        <v>3.3</v>
      </c>
      <c r="M23" s="27">
        <v>3.5</v>
      </c>
      <c r="N23" s="27">
        <v>4.3</v>
      </c>
    </row>
    <row r="24" spans="1:14" x14ac:dyDescent="0.3">
      <c r="A24" s="8" t="s">
        <v>31</v>
      </c>
      <c r="B24" s="35">
        <v>614.5</v>
      </c>
      <c r="C24" s="35">
        <v>56.9</v>
      </c>
      <c r="D24" s="36">
        <v>99.5</v>
      </c>
      <c r="E24" s="36">
        <v>141.4</v>
      </c>
      <c r="F24" s="36">
        <v>194.8</v>
      </c>
      <c r="G24" s="36">
        <v>241.4</v>
      </c>
      <c r="H24" s="36">
        <v>294.39999999999998</v>
      </c>
      <c r="I24" s="36">
        <v>359.8</v>
      </c>
      <c r="J24" s="27">
        <v>426.2</v>
      </c>
      <c r="K24" s="27">
        <v>482</v>
      </c>
      <c r="L24" s="27">
        <v>536.9</v>
      </c>
      <c r="M24" s="27">
        <v>593.4</v>
      </c>
      <c r="N24" s="27">
        <v>641</v>
      </c>
    </row>
    <row r="25" spans="1:14" x14ac:dyDescent="0.3">
      <c r="A25" s="8" t="s">
        <v>82</v>
      </c>
      <c r="B25" s="35">
        <v>16.8</v>
      </c>
      <c r="C25" s="35">
        <v>1.5</v>
      </c>
      <c r="D25" s="36">
        <v>3</v>
      </c>
      <c r="E25" s="36">
        <v>4.4000000000000004</v>
      </c>
      <c r="F25" s="36">
        <v>5.9</v>
      </c>
      <c r="G25" s="36">
        <v>7.1</v>
      </c>
      <c r="H25" s="36">
        <v>8.4</v>
      </c>
      <c r="I25" s="36">
        <v>9.6</v>
      </c>
      <c r="J25" s="27">
        <v>10.9</v>
      </c>
      <c r="K25" s="27">
        <v>11.9</v>
      </c>
      <c r="L25" s="27">
        <v>12.2</v>
      </c>
      <c r="M25" s="27">
        <v>13.6</v>
      </c>
      <c r="N25" s="27">
        <v>14</v>
      </c>
    </row>
    <row r="26" spans="1:14" x14ac:dyDescent="0.3">
      <c r="A26" s="8" t="s">
        <v>83</v>
      </c>
      <c r="B26" s="35">
        <v>0.8</v>
      </c>
      <c r="C26" s="35">
        <v>0.1</v>
      </c>
      <c r="D26" s="36">
        <v>0.1</v>
      </c>
      <c r="E26" s="36">
        <v>0.2</v>
      </c>
      <c r="F26" s="36">
        <v>0.2</v>
      </c>
      <c r="G26" s="36">
        <v>0.2</v>
      </c>
      <c r="H26" s="36">
        <v>0.2</v>
      </c>
      <c r="I26" s="36">
        <v>0.3</v>
      </c>
      <c r="J26" s="27">
        <v>0.3</v>
      </c>
      <c r="K26" s="27">
        <v>0.3</v>
      </c>
      <c r="L26" s="27">
        <v>0.3</v>
      </c>
      <c r="M26" s="27">
        <v>0.4</v>
      </c>
      <c r="N26" s="27">
        <v>0.4</v>
      </c>
    </row>
    <row r="27" spans="1:14" x14ac:dyDescent="0.3">
      <c r="A27" s="8" t="s">
        <v>84</v>
      </c>
      <c r="B27" s="35">
        <v>23.4</v>
      </c>
      <c r="C27" s="35">
        <v>3.2</v>
      </c>
      <c r="D27" s="36">
        <v>6.3</v>
      </c>
      <c r="E27" s="36">
        <v>9.1</v>
      </c>
      <c r="F27" s="36">
        <v>11.3</v>
      </c>
      <c r="G27" s="36">
        <v>13</v>
      </c>
      <c r="H27" s="36">
        <v>14.4</v>
      </c>
      <c r="I27" s="36">
        <v>15.3</v>
      </c>
      <c r="J27" s="27">
        <v>16.399999999999999</v>
      </c>
      <c r="K27" s="27">
        <v>17.600000000000001</v>
      </c>
      <c r="L27" s="27">
        <v>18.8</v>
      </c>
      <c r="M27" s="27">
        <v>20.6</v>
      </c>
      <c r="N27" s="27">
        <v>22.8</v>
      </c>
    </row>
    <row r="28" spans="1:14" x14ac:dyDescent="0.3">
      <c r="A28" s="6" t="s">
        <v>32</v>
      </c>
      <c r="B28" s="35">
        <v>0.1</v>
      </c>
      <c r="C28" s="35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x14ac:dyDescent="0.3">
      <c r="A29" s="5" t="s">
        <v>33</v>
      </c>
      <c r="B29" s="33">
        <v>27.5</v>
      </c>
      <c r="C29" s="33">
        <v>2.5</v>
      </c>
      <c r="D29" s="34">
        <v>4.5999999999999996</v>
      </c>
      <c r="E29" s="34">
        <v>7.4</v>
      </c>
      <c r="F29" s="34">
        <v>9.8000000000000007</v>
      </c>
      <c r="G29" s="34">
        <v>12.7</v>
      </c>
      <c r="H29" s="34">
        <v>15.1</v>
      </c>
      <c r="I29" s="34">
        <v>17.5</v>
      </c>
      <c r="J29" s="4">
        <v>20</v>
      </c>
      <c r="K29" s="4">
        <v>22.7</v>
      </c>
      <c r="L29" s="4">
        <v>25.7</v>
      </c>
      <c r="M29" s="4">
        <v>28.7</v>
      </c>
      <c r="N29" s="4">
        <v>31.6</v>
      </c>
    </row>
    <row r="30" spans="1:14" x14ac:dyDescent="0.3">
      <c r="A30" s="5" t="s">
        <v>85</v>
      </c>
      <c r="B30" s="33">
        <v>16.2</v>
      </c>
      <c r="C30" s="33">
        <v>0.1</v>
      </c>
      <c r="D30" s="34">
        <v>0.1</v>
      </c>
      <c r="E30" s="34">
        <v>0.2</v>
      </c>
      <c r="F30" s="34">
        <v>0.3</v>
      </c>
      <c r="G30" s="34">
        <v>0.3</v>
      </c>
      <c r="H30" s="34">
        <v>0.4</v>
      </c>
      <c r="I30" s="34">
        <v>0.4</v>
      </c>
      <c r="J30" s="4">
        <v>0.5</v>
      </c>
      <c r="K30" s="4">
        <v>0.6</v>
      </c>
      <c r="L30" s="4">
        <v>0.6</v>
      </c>
      <c r="M30" s="4">
        <v>0.8</v>
      </c>
      <c r="N30" s="4">
        <v>0.9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0.1</v>
      </c>
      <c r="I31" s="34">
        <v>0.1</v>
      </c>
      <c r="J31" s="4">
        <v>0.1</v>
      </c>
      <c r="K31" s="4">
        <v>0.1</v>
      </c>
      <c r="L31" s="4">
        <v>0.2</v>
      </c>
      <c r="M31" s="4">
        <v>0.2</v>
      </c>
      <c r="N31" s="4">
        <v>0.2</v>
      </c>
    </row>
    <row r="32" spans="1:14" x14ac:dyDescent="0.3">
      <c r="A32" s="5" t="s">
        <v>35</v>
      </c>
      <c r="B32" s="33" t="s">
        <v>115</v>
      </c>
      <c r="C32" s="33">
        <v>71.400000000000006</v>
      </c>
      <c r="D32" s="34">
        <v>243.8</v>
      </c>
      <c r="E32" s="34">
        <v>401.7</v>
      </c>
      <c r="F32" s="34">
        <v>554.4</v>
      </c>
      <c r="G32" s="34">
        <v>710.7</v>
      </c>
      <c r="H32" s="34">
        <v>785.6</v>
      </c>
      <c r="I32" s="34">
        <v>852.6</v>
      </c>
      <c r="J32" s="4">
        <v>1012.5</v>
      </c>
      <c r="K32" s="4">
        <v>1513.2</v>
      </c>
      <c r="L32" s="4">
        <v>1569.8</v>
      </c>
      <c r="M32" s="4">
        <v>1612</v>
      </c>
      <c r="N32" s="4">
        <v>1637.5</v>
      </c>
    </row>
    <row r="33" spans="1:14" x14ac:dyDescent="0.3">
      <c r="A33" s="5" t="s">
        <v>36</v>
      </c>
      <c r="B33" s="33">
        <v>181.8</v>
      </c>
      <c r="C33" s="33">
        <v>0.6</v>
      </c>
      <c r="D33" s="34">
        <v>40.799999999999997</v>
      </c>
      <c r="E33" s="34">
        <v>41.4</v>
      </c>
      <c r="F33" s="34">
        <v>81.099999999999994</v>
      </c>
      <c r="G33" s="34">
        <v>90.5</v>
      </c>
      <c r="H33" s="34">
        <v>93.7</v>
      </c>
      <c r="I33" s="34">
        <v>103.8</v>
      </c>
      <c r="J33" s="4">
        <v>172</v>
      </c>
      <c r="K33" s="4">
        <v>619.1</v>
      </c>
      <c r="L33" s="4">
        <v>620</v>
      </c>
      <c r="M33" s="4">
        <v>621.6</v>
      </c>
      <c r="N33" s="4">
        <v>623</v>
      </c>
    </row>
    <row r="34" spans="1:14" x14ac:dyDescent="0.3">
      <c r="A34" s="9" t="s">
        <v>37</v>
      </c>
      <c r="B34" s="33">
        <v>328.1</v>
      </c>
      <c r="C34" s="33">
        <v>18.899999999999999</v>
      </c>
      <c r="D34" s="34">
        <v>41</v>
      </c>
      <c r="E34" s="34">
        <v>67.2</v>
      </c>
      <c r="F34" s="34">
        <v>105.3</v>
      </c>
      <c r="G34" s="34">
        <v>135.1</v>
      </c>
      <c r="H34" s="34">
        <v>161</v>
      </c>
      <c r="I34" s="34">
        <v>192.7</v>
      </c>
      <c r="J34" s="4">
        <v>216.8</v>
      </c>
      <c r="K34" s="4">
        <v>239.8</v>
      </c>
      <c r="L34" s="4">
        <v>271.10000000000002</v>
      </c>
      <c r="M34" s="4">
        <v>299.3</v>
      </c>
      <c r="N34" s="4">
        <v>326.3</v>
      </c>
    </row>
    <row r="35" spans="1:14" x14ac:dyDescent="0.3">
      <c r="A35" s="5" t="s">
        <v>38</v>
      </c>
      <c r="B35" s="33">
        <v>277.3</v>
      </c>
      <c r="C35" s="33">
        <v>1.6</v>
      </c>
      <c r="D35" s="34">
        <v>1.7</v>
      </c>
      <c r="E35" s="34">
        <v>96.3</v>
      </c>
      <c r="F35" s="34">
        <v>97.3</v>
      </c>
      <c r="G35" s="34">
        <v>96.2</v>
      </c>
      <c r="H35" s="34">
        <v>96.6</v>
      </c>
      <c r="I35" s="34">
        <v>96.9</v>
      </c>
      <c r="J35" s="4">
        <v>97.3</v>
      </c>
      <c r="K35" s="4">
        <v>98.3</v>
      </c>
      <c r="L35" s="4">
        <v>100.4</v>
      </c>
      <c r="M35" s="4">
        <v>101.7</v>
      </c>
      <c r="N35" s="4">
        <v>103.6</v>
      </c>
    </row>
    <row r="36" spans="1:14" x14ac:dyDescent="0.3">
      <c r="A36" s="5" t="s">
        <v>238</v>
      </c>
      <c r="B36" s="33">
        <v>10.7</v>
      </c>
      <c r="C36" s="33">
        <v>0.6</v>
      </c>
      <c r="D36" s="34">
        <v>3.1</v>
      </c>
      <c r="E36" s="34">
        <v>3.1</v>
      </c>
      <c r="F36" s="34">
        <v>3.6</v>
      </c>
      <c r="G36" s="34">
        <v>3.6</v>
      </c>
      <c r="H36" s="34">
        <v>3.5</v>
      </c>
      <c r="I36" s="34">
        <v>5.2</v>
      </c>
      <c r="J36" s="4">
        <v>7.4</v>
      </c>
      <c r="K36" s="4">
        <v>7.5</v>
      </c>
      <c r="L36" s="4">
        <v>8</v>
      </c>
      <c r="M36" s="4">
        <v>8</v>
      </c>
      <c r="N36" s="4">
        <v>9.6</v>
      </c>
    </row>
    <row r="37" spans="1:14" x14ac:dyDescent="0.3">
      <c r="A37" s="5" t="s">
        <v>239</v>
      </c>
      <c r="B37" s="33">
        <v>599.9</v>
      </c>
      <c r="C37" s="33">
        <v>49.7</v>
      </c>
      <c r="D37" s="34">
        <v>157.19999999999999</v>
      </c>
      <c r="E37" s="34">
        <v>193.7</v>
      </c>
      <c r="F37" s="34">
        <v>267.10000000000002</v>
      </c>
      <c r="G37" s="34">
        <v>385.3</v>
      </c>
      <c r="H37" s="34">
        <v>430.8</v>
      </c>
      <c r="I37" s="34">
        <v>454</v>
      </c>
      <c r="J37" s="4">
        <v>519</v>
      </c>
      <c r="K37" s="4">
        <v>548.5</v>
      </c>
      <c r="L37" s="4">
        <v>570.29999999999995</v>
      </c>
      <c r="M37" s="4">
        <v>581.4</v>
      </c>
      <c r="N37" s="4">
        <v>575</v>
      </c>
    </row>
    <row r="38" spans="1:14" x14ac:dyDescent="0.3">
      <c r="A38" s="5" t="s">
        <v>42</v>
      </c>
      <c r="B38" s="33" t="s">
        <v>116</v>
      </c>
      <c r="C38" s="33">
        <v>11.9</v>
      </c>
      <c r="D38" s="34">
        <v>24.3</v>
      </c>
      <c r="E38" s="34">
        <v>65.5</v>
      </c>
      <c r="F38" s="34">
        <v>117</v>
      </c>
      <c r="G38" s="34">
        <v>230.9</v>
      </c>
      <c r="H38" s="34">
        <v>272.10000000000002</v>
      </c>
      <c r="I38" s="34">
        <v>342.1</v>
      </c>
      <c r="J38" s="4">
        <v>418.5</v>
      </c>
      <c r="K38" s="4">
        <v>695.4</v>
      </c>
      <c r="L38" s="4">
        <v>716</v>
      </c>
      <c r="M38" s="4">
        <v>870.5</v>
      </c>
      <c r="N38" s="4">
        <v>1566.3</v>
      </c>
    </row>
    <row r="39" spans="1:14" x14ac:dyDescent="0.3">
      <c r="A39" s="5" t="s">
        <v>87</v>
      </c>
      <c r="B39" s="33">
        <v>846.8</v>
      </c>
      <c r="C39" s="33">
        <v>0.3</v>
      </c>
      <c r="D39" s="34">
        <v>0.7</v>
      </c>
      <c r="E39" s="34">
        <v>1.6</v>
      </c>
      <c r="F39" s="34">
        <v>2.6</v>
      </c>
      <c r="G39" s="34">
        <v>3.2</v>
      </c>
      <c r="H39" s="34">
        <v>4.3</v>
      </c>
      <c r="I39" s="34">
        <v>5.3</v>
      </c>
      <c r="J39" s="16">
        <v>6.1</v>
      </c>
      <c r="K39" s="16">
        <v>257</v>
      </c>
      <c r="L39" s="16">
        <v>258.5</v>
      </c>
      <c r="M39" s="16">
        <v>259.10000000000002</v>
      </c>
      <c r="N39" s="16">
        <v>299.10000000000002</v>
      </c>
    </row>
    <row r="40" spans="1:14" x14ac:dyDescent="0.3">
      <c r="A40" s="9" t="s">
        <v>88</v>
      </c>
      <c r="B40" s="33">
        <v>0</v>
      </c>
      <c r="C40" s="33">
        <v>0.8</v>
      </c>
      <c r="D40" s="34">
        <v>1.4</v>
      </c>
      <c r="E40" s="34">
        <v>2.2000000000000002</v>
      </c>
      <c r="F40" s="34">
        <v>3.1</v>
      </c>
      <c r="G40" s="34">
        <v>4.3</v>
      </c>
      <c r="H40" s="34">
        <v>5.7</v>
      </c>
      <c r="I40" s="34">
        <v>6.6</v>
      </c>
      <c r="J40" s="16">
        <v>7.2</v>
      </c>
      <c r="K40" s="16">
        <v>8</v>
      </c>
      <c r="L40" s="16">
        <v>8.5</v>
      </c>
      <c r="M40" s="16">
        <v>9.1</v>
      </c>
      <c r="N40" s="16">
        <v>9.6999999999999993</v>
      </c>
    </row>
    <row r="41" spans="1:14" x14ac:dyDescent="0.3">
      <c r="A41" s="5" t="s">
        <v>91</v>
      </c>
      <c r="B41" s="33" t="s">
        <v>117</v>
      </c>
      <c r="C41" s="33">
        <v>10.8</v>
      </c>
      <c r="D41" s="34">
        <v>22.2</v>
      </c>
      <c r="E41" s="34">
        <v>61.7</v>
      </c>
      <c r="F41" s="34">
        <v>111.3</v>
      </c>
      <c r="G41" s="34">
        <v>223.4</v>
      </c>
      <c r="H41" s="34">
        <v>262.10000000000002</v>
      </c>
      <c r="I41" s="34">
        <v>330.2</v>
      </c>
      <c r="J41" s="16">
        <v>405.2</v>
      </c>
      <c r="K41" s="16">
        <v>430.4</v>
      </c>
      <c r="L41" s="16">
        <v>449</v>
      </c>
      <c r="M41" s="16">
        <v>602.29999999999995</v>
      </c>
      <c r="N41" s="16">
        <v>1257.5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103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104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 t="s">
        <v>146</v>
      </c>
      <c r="D51" s="32" t="s">
        <v>147</v>
      </c>
      <c r="E51" s="32" t="s">
        <v>165</v>
      </c>
      <c r="F51" s="32" t="s">
        <v>166</v>
      </c>
      <c r="G51" s="32" t="s">
        <v>175</v>
      </c>
      <c r="H51" s="32" t="s">
        <v>176</v>
      </c>
      <c r="I51" s="32" t="s">
        <v>188</v>
      </c>
      <c r="J51" s="4">
        <v>1089</v>
      </c>
      <c r="K51" s="4">
        <v>950.2</v>
      </c>
      <c r="L51" s="4">
        <v>1167.3</v>
      </c>
      <c r="M51" s="4">
        <v>1188.7</v>
      </c>
      <c r="N51" s="4">
        <v>2182.6</v>
      </c>
    </row>
    <row r="52" spans="1:14" x14ac:dyDescent="0.3">
      <c r="A52" s="23" t="s">
        <v>227</v>
      </c>
      <c r="B52" s="36">
        <v>0</v>
      </c>
      <c r="C52" s="36">
        <v>223.1</v>
      </c>
      <c r="D52" s="36">
        <v>275.2</v>
      </c>
      <c r="E52" s="36">
        <v>298.2</v>
      </c>
      <c r="F52" s="36">
        <v>271.10000000000002</v>
      </c>
      <c r="G52" s="36">
        <v>235.4</v>
      </c>
      <c r="H52" s="36">
        <v>0.1</v>
      </c>
      <c r="I52" s="36">
        <v>10.1</v>
      </c>
      <c r="J52" s="19">
        <v>22</v>
      </c>
      <c r="K52" s="19">
        <v>0</v>
      </c>
      <c r="L52" s="19">
        <v>85.2</v>
      </c>
      <c r="M52" s="19">
        <v>58.4</v>
      </c>
      <c r="N52" s="19">
        <v>77.3</v>
      </c>
    </row>
    <row r="53" spans="1:14" x14ac:dyDescent="0.3">
      <c r="A53" s="3" t="s">
        <v>228</v>
      </c>
      <c r="B53" s="34">
        <v>0</v>
      </c>
      <c r="C53" s="34">
        <v>7.1</v>
      </c>
      <c r="D53" s="34">
        <v>24.9</v>
      </c>
      <c r="E53" s="34">
        <v>-74.2</v>
      </c>
      <c r="F53" s="34">
        <v>23</v>
      </c>
      <c r="G53" s="34">
        <v>21.8</v>
      </c>
      <c r="H53" s="34">
        <v>36.5</v>
      </c>
      <c r="I53" s="34">
        <v>41.1</v>
      </c>
      <c r="J53" s="4">
        <v>35.4</v>
      </c>
      <c r="K53" s="4">
        <v>43</v>
      </c>
      <c r="L53" s="4">
        <v>47.2</v>
      </c>
      <c r="M53" s="16">
        <v>82.2</v>
      </c>
      <c r="N53" s="4">
        <v>118.8</v>
      </c>
    </row>
    <row r="54" spans="1:14" x14ac:dyDescent="0.3">
      <c r="A54" s="3" t="s">
        <v>47</v>
      </c>
      <c r="B54" s="34" t="s">
        <v>148</v>
      </c>
      <c r="C54" s="34" t="s">
        <v>149</v>
      </c>
      <c r="D54" s="34" t="s">
        <v>150</v>
      </c>
      <c r="E54" s="34" t="s">
        <v>167</v>
      </c>
      <c r="F54" s="34" t="s">
        <v>168</v>
      </c>
      <c r="G54" s="34" t="s">
        <v>177</v>
      </c>
      <c r="H54" s="34" t="s">
        <v>178</v>
      </c>
      <c r="I54" s="34" t="s">
        <v>189</v>
      </c>
      <c r="J54" s="4">
        <v>9633.9</v>
      </c>
      <c r="K54" s="4">
        <v>10628.1</v>
      </c>
      <c r="L54" s="4">
        <v>11844.6</v>
      </c>
      <c r="M54" s="16">
        <v>13116.9</v>
      </c>
      <c r="N54" s="4">
        <v>15420.2</v>
      </c>
    </row>
    <row r="55" spans="1:14" x14ac:dyDescent="0.3">
      <c r="A55" s="3" t="s">
        <v>48</v>
      </c>
      <c r="B55" s="34" t="s">
        <v>151</v>
      </c>
      <c r="C55" s="34" t="s">
        <v>152</v>
      </c>
      <c r="D55" s="34" t="s">
        <v>153</v>
      </c>
      <c r="E55" s="34" t="s">
        <v>169</v>
      </c>
      <c r="F55" s="34" t="s">
        <v>170</v>
      </c>
      <c r="G55" s="34" t="s">
        <v>179</v>
      </c>
      <c r="H55" s="34" t="s">
        <v>180</v>
      </c>
      <c r="I55" s="34" t="s">
        <v>190</v>
      </c>
      <c r="J55" s="4">
        <v>8640.9</v>
      </c>
      <c r="K55" s="4">
        <v>9497.2999999999993</v>
      </c>
      <c r="L55" s="4">
        <v>10485.5</v>
      </c>
      <c r="M55" s="4">
        <v>11503</v>
      </c>
      <c r="N55" s="4">
        <v>13441.6</v>
      </c>
    </row>
    <row r="56" spans="1:14" ht="25.5" x14ac:dyDescent="0.3">
      <c r="A56" s="22" t="s">
        <v>95</v>
      </c>
      <c r="B56" s="34" t="s">
        <v>154</v>
      </c>
      <c r="C56" s="34">
        <v>0.8</v>
      </c>
      <c r="D56" s="34">
        <v>129</v>
      </c>
      <c r="E56" s="34">
        <v>253</v>
      </c>
      <c r="F56" s="34">
        <v>382.7</v>
      </c>
      <c r="G56" s="34">
        <v>510.7</v>
      </c>
      <c r="H56" s="34">
        <v>647.1</v>
      </c>
      <c r="I56" s="34">
        <v>782.9</v>
      </c>
      <c r="J56" s="4">
        <v>917.5</v>
      </c>
      <c r="K56" s="4">
        <v>1047.0999999999999</v>
      </c>
      <c r="L56" s="4">
        <v>1178</v>
      </c>
      <c r="M56" s="4">
        <v>1331.3</v>
      </c>
      <c r="N56" s="4">
        <v>1626</v>
      </c>
    </row>
    <row r="57" spans="1:14" x14ac:dyDescent="0.3">
      <c r="A57" s="3" t="s">
        <v>50</v>
      </c>
      <c r="B57" s="34">
        <v>532.6</v>
      </c>
      <c r="C57" s="34">
        <v>0.6</v>
      </c>
      <c r="D57" s="34">
        <v>45.9</v>
      </c>
      <c r="E57" s="34">
        <v>90.6</v>
      </c>
      <c r="F57" s="34">
        <v>136.80000000000001</v>
      </c>
      <c r="G57" s="34">
        <v>182.2</v>
      </c>
      <c r="H57" s="34">
        <v>229.7</v>
      </c>
      <c r="I57" s="34">
        <v>278.8</v>
      </c>
      <c r="J57" s="4">
        <v>326.8</v>
      </c>
      <c r="K57" s="4">
        <v>372.8</v>
      </c>
      <c r="L57" s="4">
        <v>420.3</v>
      </c>
      <c r="M57" s="4">
        <v>474.9</v>
      </c>
      <c r="N57" s="4">
        <v>579.1</v>
      </c>
    </row>
    <row r="58" spans="1:14" x14ac:dyDescent="0.3">
      <c r="A58" s="3" t="s">
        <v>51</v>
      </c>
      <c r="B58" s="34" t="s">
        <v>155</v>
      </c>
      <c r="C58" s="34">
        <v>157.19999999999999</v>
      </c>
      <c r="D58" s="34">
        <v>307.3</v>
      </c>
      <c r="E58" s="34">
        <v>375.6</v>
      </c>
      <c r="F58" s="34">
        <v>450.2</v>
      </c>
      <c r="G58" s="34">
        <v>542.1</v>
      </c>
      <c r="H58" s="34">
        <v>626.6</v>
      </c>
      <c r="I58" s="34">
        <v>714.1</v>
      </c>
      <c r="J58" s="4">
        <v>842.2</v>
      </c>
      <c r="K58" s="4">
        <v>916</v>
      </c>
      <c r="L58" s="4">
        <v>1014.2</v>
      </c>
      <c r="M58" s="4">
        <v>1125.7</v>
      </c>
      <c r="N58" s="4">
        <v>1444</v>
      </c>
    </row>
    <row r="59" spans="1:14" x14ac:dyDescent="0.3">
      <c r="A59" s="3" t="s">
        <v>52</v>
      </c>
      <c r="B59" s="34" t="s">
        <v>156</v>
      </c>
      <c r="C59" s="34">
        <v>676.5</v>
      </c>
      <c r="D59" s="34" t="s">
        <v>157</v>
      </c>
      <c r="E59" s="34" t="s">
        <v>171</v>
      </c>
      <c r="F59" s="34" t="s">
        <v>172</v>
      </c>
      <c r="G59" s="34" t="s">
        <v>181</v>
      </c>
      <c r="H59" s="34" t="s">
        <v>182</v>
      </c>
      <c r="I59" s="34" t="s">
        <v>191</v>
      </c>
      <c r="J59" s="4">
        <v>5494.4</v>
      </c>
      <c r="K59" s="4">
        <v>6101.4</v>
      </c>
      <c r="L59" s="4">
        <v>6727.8</v>
      </c>
      <c r="M59" s="4">
        <v>7367.5</v>
      </c>
      <c r="N59" s="4">
        <v>8511.6</v>
      </c>
    </row>
    <row r="60" spans="1:14" x14ac:dyDescent="0.3">
      <c r="A60" s="12" t="s">
        <v>53</v>
      </c>
      <c r="B60" s="36" t="s">
        <v>158</v>
      </c>
      <c r="C60" s="36">
        <v>276.2</v>
      </c>
      <c r="D60" s="36">
        <v>540.1</v>
      </c>
      <c r="E60" s="36">
        <v>822.1</v>
      </c>
      <c r="F60" s="36" t="s">
        <v>173</v>
      </c>
      <c r="G60" s="36" t="s">
        <v>183</v>
      </c>
      <c r="H60" s="36" t="s">
        <v>184</v>
      </c>
      <c r="I60" s="36" t="s">
        <v>192</v>
      </c>
      <c r="J60" s="27">
        <v>2253.5</v>
      </c>
      <c r="K60" s="27">
        <v>2531.5</v>
      </c>
      <c r="L60" s="27">
        <v>2927</v>
      </c>
      <c r="M60" s="27">
        <v>3142</v>
      </c>
      <c r="N60" s="27">
        <v>3419</v>
      </c>
    </row>
    <row r="61" spans="1:14" x14ac:dyDescent="0.3">
      <c r="A61" s="12" t="s">
        <v>92</v>
      </c>
      <c r="B61" s="36" t="s">
        <v>159</v>
      </c>
      <c r="C61" s="36">
        <v>275.5</v>
      </c>
      <c r="D61" s="36">
        <v>593.70000000000005</v>
      </c>
      <c r="E61" s="36">
        <v>898.4</v>
      </c>
      <c r="F61" s="36" t="s">
        <v>174</v>
      </c>
      <c r="G61" s="36" t="s">
        <v>185</v>
      </c>
      <c r="H61" s="36" t="s">
        <v>186</v>
      </c>
      <c r="I61" s="36" t="s">
        <v>193</v>
      </c>
      <c r="J61" s="27">
        <v>2314.3000000000002</v>
      </c>
      <c r="K61" s="27">
        <v>2591.5</v>
      </c>
      <c r="L61" s="27">
        <v>2867.2</v>
      </c>
      <c r="M61" s="27">
        <v>3213.4</v>
      </c>
      <c r="N61" s="27">
        <v>3510.7</v>
      </c>
    </row>
    <row r="62" spans="1:14" ht="33" x14ac:dyDescent="0.3">
      <c r="A62" s="21" t="s">
        <v>93</v>
      </c>
      <c r="B62" s="36" t="s">
        <v>160</v>
      </c>
      <c r="C62" s="36">
        <v>38.299999999999997</v>
      </c>
      <c r="D62" s="36">
        <v>91.8</v>
      </c>
      <c r="E62" s="36">
        <v>162.4</v>
      </c>
      <c r="F62" s="36">
        <v>220.9</v>
      </c>
      <c r="G62" s="36">
        <v>269.3</v>
      </c>
      <c r="H62" s="36">
        <v>299.89999999999998</v>
      </c>
      <c r="I62" s="36">
        <v>334</v>
      </c>
      <c r="J62" s="27">
        <v>359.1</v>
      </c>
      <c r="K62" s="27">
        <v>389.2</v>
      </c>
      <c r="L62" s="27">
        <v>315.2</v>
      </c>
      <c r="M62" s="27">
        <v>339.2</v>
      </c>
      <c r="N62" s="27">
        <v>847.2</v>
      </c>
    </row>
    <row r="63" spans="1:14" x14ac:dyDescent="0.3">
      <c r="A63" s="12" t="s">
        <v>235</v>
      </c>
      <c r="B63" s="36">
        <v>1.7</v>
      </c>
      <c r="C63" s="36">
        <v>0</v>
      </c>
      <c r="D63" s="36">
        <v>0</v>
      </c>
      <c r="E63" s="36">
        <v>0</v>
      </c>
      <c r="F63" s="36">
        <v>0</v>
      </c>
      <c r="G63" s="36">
        <v>0.4</v>
      </c>
      <c r="H63" s="36">
        <v>1.2</v>
      </c>
      <c r="I63" s="36">
        <v>1.2</v>
      </c>
      <c r="J63" s="27">
        <v>1.2</v>
      </c>
      <c r="K63" s="27">
        <v>1.2</v>
      </c>
      <c r="L63" s="27">
        <v>1.2</v>
      </c>
      <c r="M63" s="27">
        <v>1.6</v>
      </c>
      <c r="N63" s="27">
        <v>1.6</v>
      </c>
    </row>
    <row r="64" spans="1:14" x14ac:dyDescent="0.3">
      <c r="A64" s="12" t="s">
        <v>97</v>
      </c>
      <c r="B64" s="36">
        <v>846.5</v>
      </c>
      <c r="C64" s="36">
        <v>86.5</v>
      </c>
      <c r="D64" s="36">
        <v>249.7</v>
      </c>
      <c r="E64" s="36">
        <v>309.89999999999998</v>
      </c>
      <c r="F64" s="36">
        <v>368</v>
      </c>
      <c r="G64" s="36">
        <v>432.1</v>
      </c>
      <c r="H64" s="36">
        <v>486.8</v>
      </c>
      <c r="I64" s="36">
        <v>530.79999999999995</v>
      </c>
      <c r="J64" s="27">
        <v>566.29999999999995</v>
      </c>
      <c r="K64" s="27">
        <v>588</v>
      </c>
      <c r="L64" s="27">
        <v>617.20000000000005</v>
      </c>
      <c r="M64" s="27">
        <v>671.3</v>
      </c>
      <c r="N64" s="27">
        <v>733.1</v>
      </c>
    </row>
    <row r="65" spans="1:14" x14ac:dyDescent="0.3">
      <c r="A65" s="3" t="s">
        <v>58</v>
      </c>
      <c r="B65" s="34" t="s">
        <v>161</v>
      </c>
      <c r="C65" s="34">
        <v>223.1</v>
      </c>
      <c r="D65" s="34">
        <v>498.3</v>
      </c>
      <c r="E65" s="34">
        <v>521.4</v>
      </c>
      <c r="F65" s="34">
        <v>792.4</v>
      </c>
      <c r="G65" s="34" t="s">
        <v>187</v>
      </c>
      <c r="H65" s="34" t="s">
        <v>187</v>
      </c>
      <c r="I65" s="34" t="s">
        <v>176</v>
      </c>
      <c r="J65" s="4">
        <v>1060</v>
      </c>
      <c r="K65" s="4">
        <v>1060</v>
      </c>
      <c r="L65" s="4">
        <v>1145.2</v>
      </c>
      <c r="M65" s="4">
        <v>1203.5999999999999</v>
      </c>
      <c r="N65" s="4">
        <v>1280.9000000000001</v>
      </c>
    </row>
    <row r="66" spans="1:14" x14ac:dyDescent="0.3">
      <c r="A66" s="3" t="s">
        <v>59</v>
      </c>
      <c r="B66" s="34" t="s">
        <v>162</v>
      </c>
      <c r="C66" s="34">
        <v>25.9</v>
      </c>
      <c r="D66" s="34">
        <v>106.6</v>
      </c>
      <c r="E66" s="34">
        <v>241.1</v>
      </c>
      <c r="F66" s="34">
        <v>331.5</v>
      </c>
      <c r="G66" s="34">
        <v>448.1</v>
      </c>
      <c r="H66" s="34">
        <v>595.79999999999995</v>
      </c>
      <c r="I66" s="34">
        <v>816.2</v>
      </c>
      <c r="J66" s="4">
        <v>998.7</v>
      </c>
      <c r="K66" s="4">
        <v>1133.0999999999999</v>
      </c>
      <c r="L66" s="4">
        <v>1361.8</v>
      </c>
      <c r="M66" s="4">
        <v>1615.5</v>
      </c>
      <c r="N66" s="4">
        <v>1979.1</v>
      </c>
    </row>
    <row r="67" spans="1:14" x14ac:dyDescent="0.3">
      <c r="A67" s="3" t="s">
        <v>60</v>
      </c>
      <c r="B67" s="34">
        <v>319.5</v>
      </c>
      <c r="C67" s="34">
        <v>8.6999999999999993</v>
      </c>
      <c r="D67" s="34">
        <v>33.700000000000003</v>
      </c>
      <c r="E67" s="34">
        <v>54.2</v>
      </c>
      <c r="F67" s="34">
        <v>78.099999999999994</v>
      </c>
      <c r="G67" s="34">
        <v>98.8</v>
      </c>
      <c r="H67" s="34">
        <v>135.69999999999999</v>
      </c>
      <c r="I67" s="34">
        <v>177.1</v>
      </c>
      <c r="J67" s="4">
        <v>212.9</v>
      </c>
      <c r="K67" s="4">
        <v>256.89999999999998</v>
      </c>
      <c r="L67" s="4">
        <v>306.2</v>
      </c>
      <c r="M67" s="4">
        <v>389.8</v>
      </c>
      <c r="N67" s="4">
        <v>510.4</v>
      </c>
    </row>
    <row r="68" spans="1:14" x14ac:dyDescent="0.3">
      <c r="A68" s="3" t="s">
        <v>61</v>
      </c>
      <c r="B68" s="34" t="s">
        <v>163</v>
      </c>
      <c r="C68" s="34">
        <v>17.2</v>
      </c>
      <c r="D68" s="34">
        <v>72.900000000000006</v>
      </c>
      <c r="E68" s="34">
        <v>186.9</v>
      </c>
      <c r="F68" s="34">
        <v>253.4</v>
      </c>
      <c r="G68" s="34">
        <v>349.3</v>
      </c>
      <c r="H68" s="34">
        <v>460.1</v>
      </c>
      <c r="I68" s="34">
        <v>639.1</v>
      </c>
      <c r="J68" s="4">
        <v>785.8</v>
      </c>
      <c r="K68" s="4">
        <v>876.2</v>
      </c>
      <c r="L68" s="4">
        <v>1055.5999999999999</v>
      </c>
      <c r="M68" s="4">
        <v>1225.7</v>
      </c>
      <c r="N68" s="4">
        <v>1468.7</v>
      </c>
    </row>
    <row r="69" spans="1:14" x14ac:dyDescent="0.3">
      <c r="A69" s="12" t="s">
        <v>62</v>
      </c>
      <c r="B69" s="36">
        <v>320.7</v>
      </c>
      <c r="C69" s="36">
        <v>13</v>
      </c>
      <c r="D69" s="36">
        <v>27.9</v>
      </c>
      <c r="E69" s="36">
        <v>61.6</v>
      </c>
      <c r="F69" s="36">
        <v>80.2</v>
      </c>
      <c r="G69" s="36">
        <v>121.7</v>
      </c>
      <c r="H69" s="36">
        <v>156.80000000000001</v>
      </c>
      <c r="I69" s="36">
        <v>293.3</v>
      </c>
      <c r="J69" s="27">
        <v>359.3</v>
      </c>
      <c r="K69" s="27">
        <v>422.6</v>
      </c>
      <c r="L69" s="27">
        <v>562.4</v>
      </c>
      <c r="M69" s="27">
        <v>791.5</v>
      </c>
      <c r="N69" s="27">
        <v>1142.2</v>
      </c>
    </row>
    <row r="70" spans="1:14" x14ac:dyDescent="0.3">
      <c r="A70" s="12" t="s">
        <v>54</v>
      </c>
      <c r="B70" s="36">
        <v>25.9</v>
      </c>
      <c r="C70" s="36">
        <v>0.2</v>
      </c>
      <c r="D70" s="36">
        <v>1.4</v>
      </c>
      <c r="E70" s="36">
        <v>3.6</v>
      </c>
      <c r="F70" s="36">
        <v>6.3</v>
      </c>
      <c r="G70" s="36">
        <v>10.199999999999999</v>
      </c>
      <c r="H70" s="36">
        <v>11.3</v>
      </c>
      <c r="I70" s="36">
        <v>13.6</v>
      </c>
      <c r="J70" s="27">
        <v>17.600000000000001</v>
      </c>
      <c r="K70" s="27">
        <v>18.600000000000001</v>
      </c>
      <c r="L70" s="27">
        <v>19.399999999999999</v>
      </c>
      <c r="M70" s="27">
        <v>19.899999999999999</v>
      </c>
      <c r="N70" s="27">
        <v>22.3</v>
      </c>
    </row>
    <row r="71" spans="1:14" ht="33" x14ac:dyDescent="0.3">
      <c r="A71" s="21" t="s">
        <v>96</v>
      </c>
      <c r="B71" s="36" t="s">
        <v>164</v>
      </c>
      <c r="C71" s="36">
        <v>4</v>
      </c>
      <c r="D71" s="36">
        <v>43.6</v>
      </c>
      <c r="E71" s="36">
        <v>121.7</v>
      </c>
      <c r="F71" s="36">
        <v>166.7</v>
      </c>
      <c r="G71" s="36">
        <v>217.2</v>
      </c>
      <c r="H71" s="36">
        <v>291.8</v>
      </c>
      <c r="I71" s="36">
        <v>332</v>
      </c>
      <c r="J71" s="27">
        <v>408.7</v>
      </c>
      <c r="K71" s="27">
        <v>434.8</v>
      </c>
      <c r="L71" s="27">
        <v>473.6</v>
      </c>
      <c r="M71" s="27">
        <v>414.1</v>
      </c>
      <c r="N71" s="27">
        <v>303.3</v>
      </c>
    </row>
    <row r="72" spans="1:14" x14ac:dyDescent="0.3">
      <c r="A72" s="12" t="s">
        <v>97</v>
      </c>
      <c r="B72" s="36">
        <v>2.8</v>
      </c>
      <c r="C72" s="36">
        <v>0</v>
      </c>
      <c r="D72" s="36">
        <v>0</v>
      </c>
      <c r="E72" s="36">
        <v>0</v>
      </c>
      <c r="F72" s="36">
        <v>0.2</v>
      </c>
      <c r="G72" s="36">
        <v>0.2</v>
      </c>
      <c r="H72" s="36">
        <v>0.2</v>
      </c>
      <c r="I72" s="36">
        <v>0.2</v>
      </c>
      <c r="J72" s="27">
        <v>0.2</v>
      </c>
      <c r="K72" s="27">
        <v>0.2</v>
      </c>
      <c r="L72" s="27">
        <v>0.2</v>
      </c>
      <c r="M72" s="27">
        <v>0.2</v>
      </c>
      <c r="N72" s="27">
        <v>0.9</v>
      </c>
    </row>
    <row r="73" spans="1:14" x14ac:dyDescent="0.3">
      <c r="A73" s="13" t="s">
        <v>64</v>
      </c>
      <c r="B73" s="37">
        <v>0</v>
      </c>
      <c r="C73" s="37">
        <v>-1.8</v>
      </c>
      <c r="D73" s="37">
        <v>-3.5</v>
      </c>
      <c r="E73" s="37">
        <v>-2</v>
      </c>
      <c r="F73" s="37">
        <v>-3.7</v>
      </c>
      <c r="G73" s="37">
        <v>-2.6</v>
      </c>
      <c r="H73" s="37">
        <v>-1.9</v>
      </c>
      <c r="I73" s="37">
        <v>-1.5</v>
      </c>
      <c r="J73" s="11">
        <v>-5.7</v>
      </c>
      <c r="K73" s="11">
        <v>-2.2999999999999998</v>
      </c>
      <c r="L73" s="11">
        <v>-2.7</v>
      </c>
      <c r="M73" s="11">
        <v>-1.6</v>
      </c>
      <c r="N73" s="11">
        <v>-0.5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103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104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-122.9</v>
      </c>
      <c r="D83" s="32">
        <v>-754.2</v>
      </c>
      <c r="E83" s="32">
        <v>-208.7</v>
      </c>
      <c r="F83" s="32">
        <v>-430.4</v>
      </c>
      <c r="G83" s="32">
        <v>-362.9</v>
      </c>
      <c r="H83" s="32">
        <v>-90.6</v>
      </c>
      <c r="I83" s="4">
        <v>-183</v>
      </c>
      <c r="J83" s="4">
        <v>-266.90000000000009</v>
      </c>
      <c r="K83" s="4">
        <v>579.59999999999991</v>
      </c>
      <c r="L83" s="4">
        <v>-283.80000000000018</v>
      </c>
      <c r="M83" s="4">
        <v>-181.19999999999982</v>
      </c>
      <c r="N83" s="4">
        <v>-618.40000000000009</v>
      </c>
    </row>
    <row r="84" spans="1:14" x14ac:dyDescent="0.3">
      <c r="A84" s="3" t="s">
        <v>230</v>
      </c>
      <c r="B84" s="34">
        <v>0</v>
      </c>
      <c r="C84" s="34">
        <v>113.1</v>
      </c>
      <c r="D84" s="34">
        <v>550.6</v>
      </c>
      <c r="E84" s="34">
        <v>117.1</v>
      </c>
      <c r="F84" s="34">
        <v>745.6</v>
      </c>
      <c r="G84" s="34" t="s">
        <v>204</v>
      </c>
      <c r="H84" s="34">
        <v>164.1</v>
      </c>
      <c r="I84" s="4">
        <v>915.4</v>
      </c>
      <c r="J84" s="4">
        <v>1786</v>
      </c>
      <c r="K84" s="4">
        <v>-200.5</v>
      </c>
      <c r="L84" s="4">
        <v>409.10000000000036</v>
      </c>
      <c r="M84" s="4">
        <v>368.79999999999927</v>
      </c>
      <c r="N84" s="4">
        <v>678.5</v>
      </c>
    </row>
    <row r="85" spans="1:14" ht="18" x14ac:dyDescent="0.3">
      <c r="A85" s="12" t="s">
        <v>231</v>
      </c>
      <c r="B85" s="36">
        <v>0</v>
      </c>
      <c r="C85" s="36" t="s">
        <v>194</v>
      </c>
      <c r="D85" s="36">
        <v>-392.1</v>
      </c>
      <c r="E85" s="36">
        <v>288.3</v>
      </c>
      <c r="F85" s="36">
        <v>-359.7</v>
      </c>
      <c r="G85" s="36">
        <v>216.9</v>
      </c>
      <c r="H85" s="36">
        <v>73.2</v>
      </c>
      <c r="I85" s="27">
        <v>-10.7</v>
      </c>
      <c r="J85" s="27">
        <v>0</v>
      </c>
      <c r="K85" s="27">
        <v>217.5</v>
      </c>
      <c r="L85" s="27">
        <v>-205.39999999999986</v>
      </c>
      <c r="M85" s="27">
        <v>386.79999999999995</v>
      </c>
      <c r="N85" s="27">
        <v>-425.5</v>
      </c>
    </row>
    <row r="86" spans="1:14" ht="18" x14ac:dyDescent="0.3">
      <c r="A86" s="12" t="s">
        <v>232</v>
      </c>
      <c r="B86" s="36">
        <v>0</v>
      </c>
      <c r="C86" s="36" t="s">
        <v>195</v>
      </c>
      <c r="D86" s="36">
        <v>942.7</v>
      </c>
      <c r="E86" s="36">
        <v>-171.2</v>
      </c>
      <c r="F86" s="36" t="s">
        <v>198</v>
      </c>
      <c r="G86" s="36" t="s">
        <v>205</v>
      </c>
      <c r="H86" s="36">
        <v>90.9</v>
      </c>
      <c r="I86" s="27">
        <v>926.1</v>
      </c>
      <c r="J86" s="27">
        <v>1785.9999999999995</v>
      </c>
      <c r="K86" s="27">
        <v>-418</v>
      </c>
      <c r="L86" s="27">
        <v>614.5</v>
      </c>
      <c r="M86" s="27">
        <v>-18</v>
      </c>
      <c r="N86" s="27">
        <v>1104</v>
      </c>
    </row>
    <row r="87" spans="1:14" x14ac:dyDescent="0.3">
      <c r="A87" s="3" t="s">
        <v>233</v>
      </c>
      <c r="B87" s="34">
        <v>0</v>
      </c>
      <c r="C87" s="34">
        <v>9.8000000000000007</v>
      </c>
      <c r="D87" s="34">
        <v>203.6</v>
      </c>
      <c r="E87" s="34">
        <v>91.6</v>
      </c>
      <c r="F87" s="34">
        <v>-315.2</v>
      </c>
      <c r="G87" s="34" t="s">
        <v>206</v>
      </c>
      <c r="H87" s="34">
        <v>-73.5</v>
      </c>
      <c r="I87" s="4">
        <v>-732.4</v>
      </c>
      <c r="J87" s="4">
        <v>-1519.1</v>
      </c>
      <c r="K87" s="4">
        <v>-379.1</v>
      </c>
      <c r="L87" s="4">
        <v>-125.30000000000018</v>
      </c>
      <c r="M87" s="4">
        <v>-187.59999999999945</v>
      </c>
      <c r="N87" s="4">
        <v>-60.100000000000364</v>
      </c>
    </row>
    <row r="88" spans="1:14" x14ac:dyDescent="0.3">
      <c r="A88" s="3" t="s">
        <v>66</v>
      </c>
      <c r="B88" s="34" t="s">
        <v>196</v>
      </c>
      <c r="C88" s="34">
        <v>-122.9</v>
      </c>
      <c r="D88" s="34">
        <v>-877.1</v>
      </c>
      <c r="E88" s="34" t="s">
        <v>199</v>
      </c>
      <c r="F88" s="34" t="s">
        <v>200</v>
      </c>
      <c r="G88" s="34" t="s">
        <v>207</v>
      </c>
      <c r="H88" s="34" t="s">
        <v>208</v>
      </c>
      <c r="I88" s="4">
        <v>-2152.6999999999998</v>
      </c>
      <c r="J88" s="4">
        <v>-2419.6</v>
      </c>
      <c r="K88" s="4">
        <v>-1840</v>
      </c>
      <c r="L88" s="4">
        <v>-2123.8000000000002</v>
      </c>
      <c r="M88" s="4">
        <v>-2305</v>
      </c>
      <c r="N88" s="4">
        <v>-2923.4</v>
      </c>
    </row>
    <row r="89" spans="1:14" x14ac:dyDescent="0.3">
      <c r="A89" s="3" t="s">
        <v>67</v>
      </c>
      <c r="B89" s="34">
        <v>0</v>
      </c>
      <c r="C89" s="34">
        <v>113.1</v>
      </c>
      <c r="D89" s="34">
        <v>663.7</v>
      </c>
      <c r="E89" s="34">
        <v>780.8</v>
      </c>
      <c r="F89" s="34" t="s">
        <v>201</v>
      </c>
      <c r="G89" s="34" t="s">
        <v>209</v>
      </c>
      <c r="H89" s="34" t="s">
        <v>210</v>
      </c>
      <c r="I89" s="4">
        <v>4494</v>
      </c>
      <c r="J89" s="4">
        <v>6280</v>
      </c>
      <c r="K89" s="4">
        <v>6079.5</v>
      </c>
      <c r="L89" s="4">
        <v>6488.6</v>
      </c>
      <c r="M89" s="4">
        <v>6857.4</v>
      </c>
      <c r="N89" s="4">
        <v>7535.9</v>
      </c>
    </row>
    <row r="90" spans="1:14" x14ac:dyDescent="0.3">
      <c r="A90" s="12" t="s">
        <v>68</v>
      </c>
      <c r="B90" s="36">
        <v>0</v>
      </c>
      <c r="C90" s="36" t="s">
        <v>194</v>
      </c>
      <c r="D90" s="36" t="s">
        <v>197</v>
      </c>
      <c r="E90" s="36" t="s">
        <v>202</v>
      </c>
      <c r="F90" s="36" t="s">
        <v>203</v>
      </c>
      <c r="G90" s="36" t="s">
        <v>211</v>
      </c>
      <c r="H90" s="36" t="s">
        <v>212</v>
      </c>
      <c r="I90" s="27">
        <v>1732.1</v>
      </c>
      <c r="J90" s="27">
        <v>1732.1</v>
      </c>
      <c r="K90" s="27">
        <v>1949.6</v>
      </c>
      <c r="L90" s="27">
        <v>1744.2</v>
      </c>
      <c r="M90" s="27">
        <v>2131</v>
      </c>
      <c r="N90" s="27">
        <v>1705.5</v>
      </c>
    </row>
    <row r="91" spans="1:14" x14ac:dyDescent="0.3">
      <c r="A91" s="12" t="s">
        <v>69</v>
      </c>
      <c r="B91" s="36">
        <v>0</v>
      </c>
      <c r="C91" s="36" t="s">
        <v>195</v>
      </c>
      <c r="D91" s="36">
        <v>-708.2</v>
      </c>
      <c r="E91" s="36">
        <v>-879.4</v>
      </c>
      <c r="F91" s="36">
        <v>225.9</v>
      </c>
      <c r="G91" s="36" t="s">
        <v>213</v>
      </c>
      <c r="H91" s="36" t="s">
        <v>214</v>
      </c>
      <c r="I91" s="27">
        <v>2761.9</v>
      </c>
      <c r="J91" s="27">
        <v>4547.8999999999996</v>
      </c>
      <c r="K91" s="27">
        <v>4129.8999999999996</v>
      </c>
      <c r="L91" s="27">
        <v>4744.3999999999996</v>
      </c>
      <c r="M91" s="27">
        <v>4726.3999999999996</v>
      </c>
      <c r="N91" s="27">
        <v>5830.4</v>
      </c>
    </row>
    <row r="92" spans="1:14" x14ac:dyDescent="0.3">
      <c r="A92" s="13" t="s">
        <v>70</v>
      </c>
      <c r="B92" s="37">
        <v>0</v>
      </c>
      <c r="C92" s="37">
        <v>9.8000000000000007</v>
      </c>
      <c r="D92" s="37">
        <v>213.4</v>
      </c>
      <c r="E92" s="37">
        <v>305</v>
      </c>
      <c r="F92" s="37">
        <v>-10.199999999999999</v>
      </c>
      <c r="G92" s="37" t="s">
        <v>215</v>
      </c>
      <c r="H92" s="37" t="s">
        <v>216</v>
      </c>
      <c r="I92" s="11">
        <v>-2341.3000000000002</v>
      </c>
      <c r="J92" s="11">
        <v>-3860.4</v>
      </c>
      <c r="K92" s="11">
        <v>-4239.5</v>
      </c>
      <c r="L92" s="11">
        <v>-4364.8</v>
      </c>
      <c r="M92" s="11">
        <v>-4552.3999999999996</v>
      </c>
      <c r="N92" s="11">
        <v>-4612.5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93"/>
  <sheetViews>
    <sheetView topLeftCell="A48" zoomScaleNormal="100" workbookViewId="0">
      <pane xSplit="1" topLeftCell="B1" activePane="topRight" state="frozen"/>
      <selection pane="topRight" activeCell="E52" sqref="E52"/>
    </sheetView>
  </sheetViews>
  <sheetFormatPr defaultRowHeight="16.5" x14ac:dyDescent="0.3"/>
  <cols>
    <col min="1" max="1" width="47.5703125" customWidth="1"/>
    <col min="2" max="2" width="14.140625" style="28" bestFit="1" customWidth="1"/>
    <col min="3" max="3" width="9.140625" style="28"/>
    <col min="4" max="4" width="9.7109375" style="28" bestFit="1" customWidth="1"/>
    <col min="5" max="5" width="10.28515625" style="28" bestFit="1" customWidth="1"/>
    <col min="6" max="7" width="9.5703125" style="28" customWidth="1"/>
    <col min="8" max="8" width="10.5703125" style="28" customWidth="1"/>
    <col min="9" max="9" width="10.7109375" style="28" customWidth="1"/>
    <col min="10" max="10" width="10.710937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236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237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1010.1</v>
      </c>
      <c r="D7" s="32">
        <v>688.7</v>
      </c>
      <c r="E7" s="32">
        <v>1105.0999999999999</v>
      </c>
      <c r="F7" s="32">
        <v>1275.5999999999999</v>
      </c>
      <c r="G7" s="32">
        <v>875.1</v>
      </c>
      <c r="H7" s="32">
        <v>1434</v>
      </c>
      <c r="I7" s="32">
        <v>1511.5</v>
      </c>
      <c r="J7" s="4">
        <v>1411.2</v>
      </c>
      <c r="K7" s="4">
        <v>1199.5999999999999</v>
      </c>
      <c r="L7" s="4">
        <v>1504.5</v>
      </c>
      <c r="M7" s="4">
        <v>1728.1</v>
      </c>
      <c r="N7" s="4">
        <v>2479.6999999999998</v>
      </c>
    </row>
    <row r="8" spans="1:14" x14ac:dyDescent="0.3">
      <c r="A8" s="3" t="s">
        <v>15</v>
      </c>
      <c r="B8" s="33">
        <v>14494.9</v>
      </c>
      <c r="C8" s="33">
        <v>1011.4</v>
      </c>
      <c r="D8" s="34">
        <v>1700.5</v>
      </c>
      <c r="E8" s="34">
        <v>2806.1</v>
      </c>
      <c r="F8" s="34">
        <v>4082.4</v>
      </c>
      <c r="G8" s="34">
        <v>4960.8999999999996</v>
      </c>
      <c r="H8" s="34">
        <v>6395.2</v>
      </c>
      <c r="I8" s="34">
        <v>7906.9</v>
      </c>
      <c r="J8" s="4">
        <v>9318.2999999999993</v>
      </c>
      <c r="K8" s="4">
        <v>10518.7</v>
      </c>
      <c r="L8" s="4">
        <v>12023.7</v>
      </c>
      <c r="M8" s="4">
        <v>13752.1</v>
      </c>
      <c r="N8" s="4">
        <v>16233.8</v>
      </c>
    </row>
    <row r="9" spans="1:14" x14ac:dyDescent="0.3">
      <c r="A9" s="5" t="s">
        <v>16</v>
      </c>
      <c r="B9" s="33">
        <v>10037.5</v>
      </c>
      <c r="C9" s="33">
        <v>804.3</v>
      </c>
      <c r="D9" s="34">
        <v>1371</v>
      </c>
      <c r="E9" s="34">
        <v>2386</v>
      </c>
      <c r="F9" s="34">
        <v>3307.3</v>
      </c>
      <c r="G9" s="34">
        <v>3908.3</v>
      </c>
      <c r="H9" s="34">
        <v>4943.2</v>
      </c>
      <c r="I9" s="34">
        <v>6028.5</v>
      </c>
      <c r="J9" s="4">
        <v>6829.2</v>
      </c>
      <c r="K9" s="4">
        <v>7618.8</v>
      </c>
      <c r="L9" s="4">
        <v>8570</v>
      </c>
      <c r="M9" s="4">
        <v>9598.5</v>
      </c>
      <c r="N9" s="4">
        <v>10612.7</v>
      </c>
    </row>
    <row r="10" spans="1:14" x14ac:dyDescent="0.3">
      <c r="A10" s="5" t="s">
        <v>17</v>
      </c>
      <c r="B10" s="33">
        <v>2491.1</v>
      </c>
      <c r="C10" s="33">
        <v>117</v>
      </c>
      <c r="D10" s="34">
        <v>237.6</v>
      </c>
      <c r="E10" s="34">
        <v>742.3</v>
      </c>
      <c r="F10" s="34">
        <v>921.2</v>
      </c>
      <c r="G10" s="34">
        <v>958.7</v>
      </c>
      <c r="H10" s="34">
        <v>1398</v>
      </c>
      <c r="I10" s="34">
        <v>1710.6</v>
      </c>
      <c r="J10" s="4">
        <v>1864.9</v>
      </c>
      <c r="K10" s="4">
        <v>2105.8000000000002</v>
      </c>
      <c r="L10" s="4">
        <v>2276.6999999999998</v>
      </c>
      <c r="M10" s="4">
        <v>2503.6</v>
      </c>
      <c r="N10" s="4">
        <v>2833.8</v>
      </c>
    </row>
    <row r="11" spans="1:14" x14ac:dyDescent="0.3">
      <c r="A11" s="6" t="s">
        <v>18</v>
      </c>
      <c r="B11" s="35">
        <v>40.4</v>
      </c>
      <c r="C11" s="35">
        <v>-23.4</v>
      </c>
      <c r="D11" s="36">
        <v>-54.8</v>
      </c>
      <c r="E11" s="36">
        <v>-17.3</v>
      </c>
      <c r="F11" s="36">
        <v>-93.6</v>
      </c>
      <c r="G11" s="36">
        <v>-112.2</v>
      </c>
      <c r="H11" s="36">
        <v>-27.9</v>
      </c>
      <c r="I11" s="36">
        <v>-23</v>
      </c>
      <c r="J11" s="27">
        <v>-33.299999999999997</v>
      </c>
      <c r="K11" s="27">
        <v>-29.2</v>
      </c>
      <c r="L11" s="27">
        <v>-23</v>
      </c>
      <c r="M11" s="27">
        <v>-12.7</v>
      </c>
      <c r="N11" s="27">
        <v>64</v>
      </c>
    </row>
    <row r="12" spans="1:14" x14ac:dyDescent="0.3">
      <c r="A12" s="8" t="s">
        <v>89</v>
      </c>
      <c r="B12" s="35">
        <v>2000.3</v>
      </c>
      <c r="C12" s="35">
        <v>194.7</v>
      </c>
      <c r="D12" s="36">
        <v>354.3</v>
      </c>
      <c r="E12" s="36">
        <v>473.6</v>
      </c>
      <c r="F12" s="36">
        <v>613.1</v>
      </c>
      <c r="G12" s="36">
        <v>779.6</v>
      </c>
      <c r="H12" s="36">
        <v>944.3</v>
      </c>
      <c r="I12" s="36">
        <v>1118.9000000000001</v>
      </c>
      <c r="J12" s="27">
        <v>1293.5999999999999</v>
      </c>
      <c r="K12" s="27">
        <v>1459.6</v>
      </c>
      <c r="L12" s="27">
        <v>1632.4</v>
      </c>
      <c r="M12" s="27">
        <v>1813.2</v>
      </c>
      <c r="N12" s="27">
        <v>2059.9</v>
      </c>
    </row>
    <row r="13" spans="1:14" x14ac:dyDescent="0.3">
      <c r="A13" s="8" t="s">
        <v>20</v>
      </c>
      <c r="B13" s="35">
        <v>89.4</v>
      </c>
      <c r="C13" s="35">
        <v>5.4</v>
      </c>
      <c r="D13" s="36">
        <v>9.9</v>
      </c>
      <c r="E13" s="36">
        <v>101.3</v>
      </c>
      <c r="F13" s="36">
        <v>91.3</v>
      </c>
      <c r="G13" s="36">
        <v>32.700000000000003</v>
      </c>
      <c r="H13" s="36">
        <v>57.7</v>
      </c>
      <c r="I13" s="36">
        <v>73.400000000000006</v>
      </c>
      <c r="J13" s="27">
        <v>74.400000000000006</v>
      </c>
      <c r="K13" s="27">
        <v>84.1</v>
      </c>
      <c r="L13" s="27">
        <v>89.1</v>
      </c>
      <c r="M13" s="27">
        <v>92.4</v>
      </c>
      <c r="N13" s="27">
        <v>102.2</v>
      </c>
    </row>
    <row r="14" spans="1:14" x14ac:dyDescent="0.3">
      <c r="A14" s="8" t="s">
        <v>21</v>
      </c>
      <c r="B14" s="35">
        <v>-2049.3000000000002</v>
      </c>
      <c r="C14" s="35">
        <v>-223.5</v>
      </c>
      <c r="D14" s="36">
        <v>-419</v>
      </c>
      <c r="E14" s="36">
        <v>-592.20000000000005</v>
      </c>
      <c r="F14" s="36">
        <v>-798</v>
      </c>
      <c r="G14" s="36">
        <v>-924.5</v>
      </c>
      <c r="H14" s="36">
        <v>-1029.9000000000001</v>
      </c>
      <c r="I14" s="36">
        <v>-1215.3</v>
      </c>
      <c r="J14" s="27">
        <v>-1401.3</v>
      </c>
      <c r="K14" s="27">
        <v>-1572.9</v>
      </c>
      <c r="L14" s="27">
        <v>-1744.5</v>
      </c>
      <c r="M14" s="27">
        <v>-1918.3</v>
      </c>
      <c r="N14" s="27">
        <v>-2098.1</v>
      </c>
    </row>
    <row r="15" spans="1:14" x14ac:dyDescent="0.3">
      <c r="A15" s="6" t="s">
        <v>22</v>
      </c>
      <c r="B15" s="35">
        <v>2305.1</v>
      </c>
      <c r="C15" s="35">
        <v>103.4</v>
      </c>
      <c r="D15" s="36">
        <v>244.3</v>
      </c>
      <c r="E15" s="36">
        <v>699</v>
      </c>
      <c r="F15" s="36">
        <v>944.8</v>
      </c>
      <c r="G15" s="36">
        <v>990.4</v>
      </c>
      <c r="H15" s="36">
        <v>1331.8</v>
      </c>
      <c r="I15" s="36">
        <v>1630.1</v>
      </c>
      <c r="J15" s="27">
        <v>1784.8</v>
      </c>
      <c r="K15" s="27">
        <v>2008.4</v>
      </c>
      <c r="L15" s="27">
        <v>2163.4</v>
      </c>
      <c r="M15" s="27">
        <v>2368.8000000000002</v>
      </c>
      <c r="N15" s="27">
        <v>2607.8000000000002</v>
      </c>
    </row>
    <row r="16" spans="1:14" x14ac:dyDescent="0.3">
      <c r="A16" s="6" t="s">
        <v>23</v>
      </c>
      <c r="B16" s="35">
        <v>145.6</v>
      </c>
      <c r="C16" s="35">
        <v>37</v>
      </c>
      <c r="D16" s="36">
        <v>48.1</v>
      </c>
      <c r="E16" s="36">
        <v>60.6</v>
      </c>
      <c r="F16" s="36">
        <v>70</v>
      </c>
      <c r="G16" s="36">
        <v>80.5</v>
      </c>
      <c r="H16" s="36">
        <v>94.1</v>
      </c>
      <c r="I16" s="36">
        <v>103.5</v>
      </c>
      <c r="J16" s="27">
        <v>113.4</v>
      </c>
      <c r="K16" s="27">
        <v>126.6</v>
      </c>
      <c r="L16" s="27">
        <v>136.30000000000001</v>
      </c>
      <c r="M16" s="27">
        <v>147.5</v>
      </c>
      <c r="N16" s="27">
        <v>162</v>
      </c>
    </row>
    <row r="17" spans="1:14" s="29" customFormat="1" x14ac:dyDescent="0.3">
      <c r="A17" s="5" t="s">
        <v>24</v>
      </c>
      <c r="B17" s="33">
        <v>7496.2</v>
      </c>
      <c r="C17" s="33">
        <v>685</v>
      </c>
      <c r="D17" s="34">
        <v>1128.9000000000001</v>
      </c>
      <c r="E17" s="34">
        <v>1637.2</v>
      </c>
      <c r="F17" s="34">
        <v>2377.1</v>
      </c>
      <c r="G17" s="34">
        <v>2937.9</v>
      </c>
      <c r="H17" s="34">
        <v>3531.2</v>
      </c>
      <c r="I17" s="34">
        <v>4301.8</v>
      </c>
      <c r="J17" s="4">
        <v>4945.7</v>
      </c>
      <c r="K17" s="4">
        <v>5492</v>
      </c>
      <c r="L17" s="4">
        <v>6269.6</v>
      </c>
      <c r="M17" s="4">
        <v>7068.1</v>
      </c>
      <c r="N17" s="4">
        <v>7749.2</v>
      </c>
    </row>
    <row r="18" spans="1:14" x14ac:dyDescent="0.3">
      <c r="A18" s="6" t="s">
        <v>25</v>
      </c>
      <c r="B18" s="35">
        <v>5254.6</v>
      </c>
      <c r="C18" s="35">
        <v>479.6</v>
      </c>
      <c r="D18" s="36">
        <v>756.2</v>
      </c>
      <c r="E18" s="36">
        <v>1109</v>
      </c>
      <c r="F18" s="36">
        <v>1665.3</v>
      </c>
      <c r="G18" s="36">
        <v>2049.6999999999998</v>
      </c>
      <c r="H18" s="36">
        <v>2463.4</v>
      </c>
      <c r="I18" s="36">
        <v>3036.9</v>
      </c>
      <c r="J18" s="27">
        <v>3479.1</v>
      </c>
      <c r="K18" s="27">
        <v>3832.9</v>
      </c>
      <c r="L18" s="27">
        <v>4418.3999999999996</v>
      </c>
      <c r="M18" s="27">
        <v>5024.7</v>
      </c>
      <c r="N18" s="27">
        <v>5510.3</v>
      </c>
    </row>
    <row r="19" spans="1:14" x14ac:dyDescent="0.3">
      <c r="A19" s="6" t="s">
        <v>26</v>
      </c>
      <c r="B19" s="35">
        <v>2090.9</v>
      </c>
      <c r="C19" s="35">
        <v>176.1</v>
      </c>
      <c r="D19" s="36">
        <v>316.89999999999998</v>
      </c>
      <c r="E19" s="36">
        <v>461.4</v>
      </c>
      <c r="F19" s="36">
        <v>636.6</v>
      </c>
      <c r="G19" s="36">
        <v>807.3</v>
      </c>
      <c r="H19" s="36">
        <v>976.8</v>
      </c>
      <c r="I19" s="36">
        <v>1165.4000000000001</v>
      </c>
      <c r="J19" s="27">
        <v>1361.6</v>
      </c>
      <c r="K19" s="27">
        <v>1546.2</v>
      </c>
      <c r="L19" s="27">
        <v>1728.1</v>
      </c>
      <c r="M19" s="27">
        <v>1914.4</v>
      </c>
      <c r="N19" s="27">
        <v>2096.9</v>
      </c>
    </row>
    <row r="20" spans="1:14" x14ac:dyDescent="0.3">
      <c r="A20" s="8" t="s">
        <v>27</v>
      </c>
      <c r="B20" s="35">
        <v>1104</v>
      </c>
      <c r="C20" s="35">
        <v>88.4</v>
      </c>
      <c r="D20" s="36">
        <v>162.69999999999999</v>
      </c>
      <c r="E20" s="36">
        <v>244.3</v>
      </c>
      <c r="F20" s="36">
        <v>336.6</v>
      </c>
      <c r="G20" s="36">
        <v>430.4</v>
      </c>
      <c r="H20" s="36">
        <v>523</v>
      </c>
      <c r="I20" s="36">
        <v>622.70000000000005</v>
      </c>
      <c r="J20" s="27">
        <v>728.3</v>
      </c>
      <c r="K20" s="27">
        <v>826.3</v>
      </c>
      <c r="L20" s="27">
        <v>927.7</v>
      </c>
      <c r="M20" s="27">
        <v>1034.4000000000001</v>
      </c>
      <c r="N20" s="27">
        <v>1132.9000000000001</v>
      </c>
    </row>
    <row r="21" spans="1:14" x14ac:dyDescent="0.3">
      <c r="A21" s="8" t="s">
        <v>28</v>
      </c>
      <c r="B21" s="35">
        <v>205.2</v>
      </c>
      <c r="C21" s="35">
        <v>21.9</v>
      </c>
      <c r="D21" s="36">
        <v>35.5</v>
      </c>
      <c r="E21" s="36">
        <v>49.4</v>
      </c>
      <c r="F21" s="36">
        <v>68.8</v>
      </c>
      <c r="G21" s="36">
        <v>83</v>
      </c>
      <c r="H21" s="36">
        <v>98</v>
      </c>
      <c r="I21" s="36">
        <v>114.7</v>
      </c>
      <c r="J21" s="27">
        <v>131</v>
      </c>
      <c r="K21" s="27">
        <v>147.4</v>
      </c>
      <c r="L21" s="27">
        <v>164.4</v>
      </c>
      <c r="M21" s="27">
        <v>183</v>
      </c>
      <c r="N21" s="27">
        <v>203.8</v>
      </c>
    </row>
    <row r="22" spans="1:14" x14ac:dyDescent="0.3">
      <c r="A22" s="8" t="s">
        <v>29</v>
      </c>
      <c r="B22" s="35">
        <v>57.2</v>
      </c>
      <c r="C22" s="35">
        <v>4.2</v>
      </c>
      <c r="D22" s="36">
        <v>7.2</v>
      </c>
      <c r="E22" s="36">
        <v>10.3</v>
      </c>
      <c r="F22" s="36">
        <v>15.2</v>
      </c>
      <c r="G22" s="36">
        <v>19.600000000000001</v>
      </c>
      <c r="H22" s="36">
        <v>24.9</v>
      </c>
      <c r="I22" s="36">
        <v>31.6</v>
      </c>
      <c r="J22" s="27">
        <v>38.5</v>
      </c>
      <c r="K22" s="27">
        <v>44.7</v>
      </c>
      <c r="L22" s="27">
        <v>49.2</v>
      </c>
      <c r="M22" s="27">
        <v>53</v>
      </c>
      <c r="N22" s="27">
        <v>57.1</v>
      </c>
    </row>
    <row r="23" spans="1:14" x14ac:dyDescent="0.3">
      <c r="A23" s="8" t="s">
        <v>30</v>
      </c>
      <c r="B23" s="35">
        <v>4.3</v>
      </c>
      <c r="C23" s="35">
        <v>1.2</v>
      </c>
      <c r="D23" s="36">
        <v>1.3</v>
      </c>
      <c r="E23" s="36">
        <v>1.5</v>
      </c>
      <c r="F23" s="36">
        <v>1.8</v>
      </c>
      <c r="G23" s="36">
        <v>2</v>
      </c>
      <c r="H23" s="36">
        <v>2.2000000000000002</v>
      </c>
      <c r="I23" s="36">
        <v>2.5</v>
      </c>
      <c r="J23" s="27">
        <v>2.7</v>
      </c>
      <c r="K23" s="27">
        <v>3</v>
      </c>
      <c r="L23" s="27">
        <v>3.3</v>
      </c>
      <c r="M23" s="27">
        <v>3.5</v>
      </c>
      <c r="N23" s="27">
        <v>4.5</v>
      </c>
    </row>
    <row r="24" spans="1:14" x14ac:dyDescent="0.3">
      <c r="A24" s="8" t="s">
        <v>31</v>
      </c>
      <c r="B24" s="35">
        <v>678.9</v>
      </c>
      <c r="C24" s="35">
        <v>56.1</v>
      </c>
      <c r="D24" s="36">
        <v>101.3</v>
      </c>
      <c r="E24" s="36">
        <v>143.30000000000001</v>
      </c>
      <c r="F24" s="36">
        <v>197.9</v>
      </c>
      <c r="G24" s="36">
        <v>252.9</v>
      </c>
      <c r="H24" s="36">
        <v>306.8</v>
      </c>
      <c r="I24" s="36">
        <v>369.9</v>
      </c>
      <c r="J24" s="27">
        <v>434.7</v>
      </c>
      <c r="K24" s="27">
        <v>496.5</v>
      </c>
      <c r="L24" s="27">
        <v>553</v>
      </c>
      <c r="M24" s="27">
        <v>607.29999999999995</v>
      </c>
      <c r="N24" s="27">
        <v>661.6</v>
      </c>
    </row>
    <row r="25" spans="1:14" x14ac:dyDescent="0.3">
      <c r="A25" s="8" t="s">
        <v>82</v>
      </c>
      <c r="B25" s="35">
        <v>17.2</v>
      </c>
      <c r="C25" s="35">
        <v>1.4</v>
      </c>
      <c r="D25" s="36">
        <v>2.7</v>
      </c>
      <c r="E25" s="36">
        <v>3.8</v>
      </c>
      <c r="F25" s="36">
        <v>5</v>
      </c>
      <c r="G25" s="36">
        <v>6.2</v>
      </c>
      <c r="H25" s="36">
        <v>7.3</v>
      </c>
      <c r="I25" s="36">
        <v>8.4</v>
      </c>
      <c r="J25" s="27">
        <v>9.6999999999999993</v>
      </c>
      <c r="K25" s="27">
        <v>10.5</v>
      </c>
      <c r="L25" s="27">
        <v>11.4</v>
      </c>
      <c r="M25" s="27">
        <v>12.2</v>
      </c>
      <c r="N25" s="27">
        <v>13.5</v>
      </c>
    </row>
    <row r="26" spans="1:14" x14ac:dyDescent="0.3">
      <c r="A26" s="8" t="s">
        <v>83</v>
      </c>
      <c r="B26" s="35">
        <v>0.6</v>
      </c>
      <c r="C26" s="35">
        <v>0.1</v>
      </c>
      <c r="D26" s="36">
        <v>0.1</v>
      </c>
      <c r="E26" s="36">
        <v>0.2</v>
      </c>
      <c r="F26" s="36">
        <v>0.2</v>
      </c>
      <c r="G26" s="36">
        <v>0.2</v>
      </c>
      <c r="H26" s="36">
        <v>0.2</v>
      </c>
      <c r="I26" s="36">
        <v>0.2</v>
      </c>
      <c r="J26" s="27">
        <v>0.2</v>
      </c>
      <c r="K26" s="27">
        <v>0.2</v>
      </c>
      <c r="L26" s="27">
        <v>0.3</v>
      </c>
      <c r="M26" s="27">
        <v>0.4</v>
      </c>
      <c r="N26" s="27">
        <v>0.4</v>
      </c>
    </row>
    <row r="27" spans="1:14" x14ac:dyDescent="0.3">
      <c r="A27" s="8" t="s">
        <v>84</v>
      </c>
      <c r="B27" s="35">
        <v>23.5</v>
      </c>
      <c r="C27" s="35">
        <v>2.8</v>
      </c>
      <c r="D27" s="36">
        <v>6.1</v>
      </c>
      <c r="E27" s="36">
        <v>8.6</v>
      </c>
      <c r="F27" s="36">
        <v>11.1</v>
      </c>
      <c r="G27" s="36">
        <v>13</v>
      </c>
      <c r="H27" s="36">
        <v>14.4</v>
      </c>
      <c r="I27" s="36">
        <v>15.4</v>
      </c>
      <c r="J27" s="27">
        <v>16.5</v>
      </c>
      <c r="K27" s="27">
        <v>17.600000000000001</v>
      </c>
      <c r="L27" s="27">
        <v>18.8</v>
      </c>
      <c r="M27" s="27">
        <v>20.6</v>
      </c>
      <c r="N27" s="27">
        <v>23.1</v>
      </c>
    </row>
    <row r="28" spans="1:14" x14ac:dyDescent="0.3">
      <c r="A28" s="6" t="s">
        <v>32</v>
      </c>
      <c r="B28" s="35">
        <v>150.69999999999999</v>
      </c>
      <c r="C28" s="35">
        <v>29.3</v>
      </c>
      <c r="D28" s="36">
        <v>55.8</v>
      </c>
      <c r="E28" s="36">
        <v>66.8</v>
      </c>
      <c r="F28" s="36">
        <v>75.2</v>
      </c>
      <c r="G28" s="36">
        <v>80.900000000000006</v>
      </c>
      <c r="H28" s="36">
        <v>91</v>
      </c>
      <c r="I28" s="36">
        <v>99.5</v>
      </c>
      <c r="J28" s="27">
        <v>105</v>
      </c>
      <c r="K28" s="27">
        <v>112.9</v>
      </c>
      <c r="L28" s="27">
        <v>123.1</v>
      </c>
      <c r="M28" s="27">
        <v>129</v>
      </c>
      <c r="N28" s="27">
        <v>142</v>
      </c>
    </row>
    <row r="29" spans="1:14" x14ac:dyDescent="0.3">
      <c r="A29" s="5" t="s">
        <v>33</v>
      </c>
      <c r="B29" s="33">
        <v>30.4</v>
      </c>
      <c r="C29" s="33">
        <v>2.2000000000000002</v>
      </c>
      <c r="D29" s="34">
        <v>4.4000000000000004</v>
      </c>
      <c r="E29" s="34">
        <v>6.4</v>
      </c>
      <c r="F29" s="34">
        <v>8.8000000000000007</v>
      </c>
      <c r="G29" s="34">
        <v>11.5</v>
      </c>
      <c r="H29" s="34">
        <v>13.7</v>
      </c>
      <c r="I29" s="34">
        <v>15.8</v>
      </c>
      <c r="J29" s="4">
        <v>18.100000000000001</v>
      </c>
      <c r="K29" s="4">
        <v>20.5</v>
      </c>
      <c r="L29" s="4">
        <v>23.2</v>
      </c>
      <c r="M29" s="4">
        <v>26.1</v>
      </c>
      <c r="N29" s="4">
        <v>29</v>
      </c>
    </row>
    <row r="30" spans="1:14" x14ac:dyDescent="0.3">
      <c r="A30" s="5" t="s">
        <v>85</v>
      </c>
      <c r="B30" s="33">
        <v>19.8</v>
      </c>
      <c r="C30" s="33">
        <v>0.1</v>
      </c>
      <c r="D30" s="34">
        <v>0.1</v>
      </c>
      <c r="E30" s="34">
        <v>0.1</v>
      </c>
      <c r="F30" s="34">
        <v>0.2</v>
      </c>
      <c r="G30" s="34">
        <v>0.2</v>
      </c>
      <c r="H30" s="34">
        <v>0.3</v>
      </c>
      <c r="I30" s="34">
        <v>0.3</v>
      </c>
      <c r="J30" s="4">
        <v>0.4</v>
      </c>
      <c r="K30" s="4">
        <v>0.4</v>
      </c>
      <c r="L30" s="4">
        <v>0.4</v>
      </c>
      <c r="M30" s="4">
        <v>0.6</v>
      </c>
      <c r="N30" s="4">
        <v>0.6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0.1</v>
      </c>
      <c r="J31" s="4">
        <v>0.1</v>
      </c>
      <c r="K31" s="4">
        <v>0.1</v>
      </c>
      <c r="L31" s="4">
        <v>0.1</v>
      </c>
      <c r="M31" s="4">
        <v>0.1</v>
      </c>
      <c r="N31" s="4">
        <v>0.1</v>
      </c>
    </row>
    <row r="32" spans="1:14" x14ac:dyDescent="0.3">
      <c r="A32" s="5" t="s">
        <v>35</v>
      </c>
      <c r="B32" s="33">
        <v>1144.2</v>
      </c>
      <c r="C32" s="33">
        <v>47.8</v>
      </c>
      <c r="D32" s="34">
        <v>123.5</v>
      </c>
      <c r="E32" s="34">
        <v>173</v>
      </c>
      <c r="F32" s="34">
        <v>407.8</v>
      </c>
      <c r="G32" s="34">
        <v>500.1</v>
      </c>
      <c r="H32" s="34">
        <v>658.5</v>
      </c>
      <c r="I32" s="34">
        <v>717.3</v>
      </c>
      <c r="J32" s="4">
        <v>842.9</v>
      </c>
      <c r="K32" s="4">
        <v>1058.0999999999999</v>
      </c>
      <c r="L32" s="4">
        <v>1119.5</v>
      </c>
      <c r="M32" s="4">
        <v>1199.5</v>
      </c>
      <c r="N32" s="4">
        <v>1274.2</v>
      </c>
    </row>
    <row r="33" spans="1:14" x14ac:dyDescent="0.3">
      <c r="A33" s="5" t="s">
        <v>36</v>
      </c>
      <c r="B33" s="33">
        <v>476.1</v>
      </c>
      <c r="C33" s="33">
        <v>0.4</v>
      </c>
      <c r="D33" s="34">
        <v>1.3</v>
      </c>
      <c r="E33" s="34">
        <v>2.4</v>
      </c>
      <c r="F33" s="34">
        <v>142.5</v>
      </c>
      <c r="G33" s="34">
        <v>151.6</v>
      </c>
      <c r="H33" s="34">
        <v>254.4</v>
      </c>
      <c r="I33" s="34">
        <v>255.8</v>
      </c>
      <c r="J33" s="4">
        <v>284.8</v>
      </c>
      <c r="K33" s="4">
        <v>445.4</v>
      </c>
      <c r="L33" s="4">
        <v>446.4</v>
      </c>
      <c r="M33" s="4">
        <v>478</v>
      </c>
      <c r="N33" s="4">
        <v>489.3</v>
      </c>
    </row>
    <row r="34" spans="1:14" ht="27" x14ac:dyDescent="0.3">
      <c r="A34" s="9" t="s">
        <v>37</v>
      </c>
      <c r="B34" s="33">
        <v>327.2</v>
      </c>
      <c r="C34" s="33">
        <v>20.8</v>
      </c>
      <c r="D34" s="34">
        <v>40.5</v>
      </c>
      <c r="E34" s="34">
        <v>64.099999999999994</v>
      </c>
      <c r="F34" s="34">
        <v>92.5</v>
      </c>
      <c r="G34" s="34">
        <v>120.2</v>
      </c>
      <c r="H34" s="34">
        <v>146.69999999999999</v>
      </c>
      <c r="I34" s="34">
        <v>178.6</v>
      </c>
      <c r="J34" s="4">
        <v>205.4</v>
      </c>
      <c r="K34" s="4">
        <v>232.2</v>
      </c>
      <c r="L34" s="4">
        <v>263.3</v>
      </c>
      <c r="M34" s="4">
        <v>288.89999999999998</v>
      </c>
      <c r="N34" s="4">
        <v>315.60000000000002</v>
      </c>
    </row>
    <row r="35" spans="1:14" x14ac:dyDescent="0.3">
      <c r="A35" s="5" t="s">
        <v>38</v>
      </c>
      <c r="B35" s="33">
        <v>75.8</v>
      </c>
      <c r="C35" s="33">
        <v>1.4</v>
      </c>
      <c r="D35" s="34">
        <v>1.8</v>
      </c>
      <c r="E35" s="34">
        <v>2.2999999999999998</v>
      </c>
      <c r="F35" s="34">
        <v>2.9</v>
      </c>
      <c r="G35" s="34">
        <v>6.3</v>
      </c>
      <c r="H35" s="34">
        <v>6.7</v>
      </c>
      <c r="I35" s="34">
        <v>7</v>
      </c>
      <c r="J35" s="4">
        <v>7.2</v>
      </c>
      <c r="K35" s="4">
        <v>7.9</v>
      </c>
      <c r="L35" s="4">
        <v>8.4</v>
      </c>
      <c r="M35" s="4">
        <v>8.6999999999999993</v>
      </c>
      <c r="N35" s="4">
        <v>10.7</v>
      </c>
    </row>
    <row r="36" spans="1:14" ht="25.5" x14ac:dyDescent="0.3">
      <c r="A36" s="40" t="s">
        <v>246</v>
      </c>
      <c r="B36" s="33">
        <v>2.6</v>
      </c>
      <c r="C36" s="33">
        <v>0</v>
      </c>
      <c r="D36" s="34">
        <v>2.1</v>
      </c>
      <c r="E36" s="34">
        <v>2.1</v>
      </c>
      <c r="F36" s="34">
        <v>2.4</v>
      </c>
      <c r="G36" s="34">
        <v>2.4</v>
      </c>
      <c r="H36" s="34">
        <v>6.3</v>
      </c>
      <c r="I36" s="34">
        <v>6.8</v>
      </c>
      <c r="J36" s="4">
        <v>8.3000000000000007</v>
      </c>
      <c r="K36" s="4">
        <v>8.3000000000000007</v>
      </c>
      <c r="L36" s="4">
        <v>8.8000000000000007</v>
      </c>
      <c r="M36" s="4">
        <v>10.5</v>
      </c>
      <c r="N36" s="4">
        <v>15</v>
      </c>
    </row>
    <row r="37" spans="1:14" x14ac:dyDescent="0.3">
      <c r="A37" s="5" t="s">
        <v>239</v>
      </c>
      <c r="B37" s="33">
        <v>262.5</v>
      </c>
      <c r="C37" s="33">
        <v>25.2</v>
      </c>
      <c r="D37" s="34">
        <v>77.8</v>
      </c>
      <c r="E37" s="34">
        <v>102.1</v>
      </c>
      <c r="F37" s="34">
        <v>167.5</v>
      </c>
      <c r="G37" s="34">
        <v>219.6</v>
      </c>
      <c r="H37" s="34">
        <v>244.4</v>
      </c>
      <c r="I37" s="34">
        <v>269.10000000000002</v>
      </c>
      <c r="J37" s="4">
        <v>337.2</v>
      </c>
      <c r="K37" s="4">
        <v>364.3</v>
      </c>
      <c r="L37" s="4">
        <v>392.6</v>
      </c>
      <c r="M37" s="4">
        <v>413.4</v>
      </c>
      <c r="N37" s="4">
        <v>443.6</v>
      </c>
    </row>
    <row r="38" spans="1:14" x14ac:dyDescent="0.3">
      <c r="A38" s="5" t="s">
        <v>42</v>
      </c>
      <c r="B38" s="33">
        <v>3313.2</v>
      </c>
      <c r="C38" s="33">
        <v>159.30000000000001</v>
      </c>
      <c r="D38" s="34">
        <v>206</v>
      </c>
      <c r="E38" s="34">
        <v>247.1</v>
      </c>
      <c r="F38" s="34">
        <v>367.3</v>
      </c>
      <c r="G38" s="34">
        <v>552.5</v>
      </c>
      <c r="H38" s="34">
        <v>793.5</v>
      </c>
      <c r="I38" s="34">
        <v>1161.0999999999999</v>
      </c>
      <c r="J38" s="4">
        <v>1646.2</v>
      </c>
      <c r="K38" s="4">
        <v>1841.8</v>
      </c>
      <c r="L38" s="4">
        <v>2334.1999999999998</v>
      </c>
      <c r="M38" s="4">
        <v>2954.1</v>
      </c>
      <c r="N38" s="4">
        <v>4346.8999999999996</v>
      </c>
    </row>
    <row r="39" spans="1:14" x14ac:dyDescent="0.3">
      <c r="A39" s="5" t="s">
        <v>87</v>
      </c>
      <c r="B39" s="33">
        <v>40.799999999999997</v>
      </c>
      <c r="C39" s="33">
        <v>0.1</v>
      </c>
      <c r="D39" s="34">
        <v>0.7</v>
      </c>
      <c r="E39" s="34">
        <v>1.4</v>
      </c>
      <c r="F39" s="34">
        <v>3.6</v>
      </c>
      <c r="G39" s="34">
        <v>4.7</v>
      </c>
      <c r="H39" s="34">
        <v>5.9</v>
      </c>
      <c r="I39" s="34">
        <v>7.3</v>
      </c>
      <c r="J39" s="16">
        <v>10.199999999999999</v>
      </c>
      <c r="K39" s="16">
        <v>13.1</v>
      </c>
      <c r="L39" s="16">
        <v>14.4</v>
      </c>
      <c r="M39" s="16">
        <v>20.6</v>
      </c>
      <c r="N39" s="16">
        <v>54.3</v>
      </c>
    </row>
    <row r="40" spans="1:14" x14ac:dyDescent="0.3">
      <c r="A40" s="9" t="s">
        <v>88</v>
      </c>
      <c r="B40" s="33">
        <v>0</v>
      </c>
      <c r="C40" s="33">
        <v>1</v>
      </c>
      <c r="D40" s="34">
        <v>2.6</v>
      </c>
      <c r="E40" s="34">
        <v>3</v>
      </c>
      <c r="F40" s="34">
        <v>3.7</v>
      </c>
      <c r="G40" s="34">
        <v>4.8</v>
      </c>
      <c r="H40" s="34">
        <v>7.2</v>
      </c>
      <c r="I40" s="34">
        <v>8.1</v>
      </c>
      <c r="J40" s="16">
        <v>9</v>
      </c>
      <c r="K40" s="16">
        <v>10.199999999999999</v>
      </c>
      <c r="L40" s="16">
        <v>11.1</v>
      </c>
      <c r="M40" s="16">
        <v>12.1</v>
      </c>
      <c r="N40" s="16">
        <v>12.5</v>
      </c>
    </row>
    <row r="41" spans="1:14" x14ac:dyDescent="0.3">
      <c r="A41" s="5" t="s">
        <v>91</v>
      </c>
      <c r="B41" s="33">
        <v>3272.4</v>
      </c>
      <c r="C41" s="33">
        <v>158.19999999999999</v>
      </c>
      <c r="D41" s="34">
        <v>202.7</v>
      </c>
      <c r="E41" s="34">
        <v>242.7</v>
      </c>
      <c r="F41" s="34">
        <v>360</v>
      </c>
      <c r="G41" s="34">
        <v>543</v>
      </c>
      <c r="H41" s="34">
        <v>780.4</v>
      </c>
      <c r="I41" s="34">
        <v>1145.7</v>
      </c>
      <c r="J41" s="16">
        <v>1627</v>
      </c>
      <c r="K41" s="16">
        <v>1818.5</v>
      </c>
      <c r="L41" s="16">
        <v>2308.6999999999998</v>
      </c>
      <c r="M41" s="16">
        <v>2921.4</v>
      </c>
      <c r="N41" s="16">
        <v>4280.1000000000004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236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237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>
        <v>1065.5999999999999</v>
      </c>
      <c r="D51" s="32">
        <v>1290.2</v>
      </c>
      <c r="E51" s="32">
        <v>1331.6</v>
      </c>
      <c r="F51" s="32">
        <v>1262.8</v>
      </c>
      <c r="G51" s="32">
        <v>1308.5999999999999</v>
      </c>
      <c r="H51" s="32">
        <v>1170.4000000000001</v>
      </c>
      <c r="I51" s="32">
        <v>1278.5</v>
      </c>
      <c r="J51" s="4">
        <v>1185.9000000000001</v>
      </c>
      <c r="K51" s="4">
        <v>1168.8</v>
      </c>
      <c r="L51" s="4">
        <v>1432.3</v>
      </c>
      <c r="M51" s="4">
        <v>1560.4</v>
      </c>
      <c r="N51" s="4">
        <v>2812.9</v>
      </c>
    </row>
    <row r="52" spans="1:14" x14ac:dyDescent="0.3">
      <c r="A52" s="23" t="s">
        <v>227</v>
      </c>
      <c r="B52" s="36">
        <v>0</v>
      </c>
      <c r="C52" s="36">
        <v>320.2</v>
      </c>
      <c r="D52" s="36">
        <v>123.7</v>
      </c>
      <c r="E52" s="36">
        <v>97</v>
      </c>
      <c r="F52" s="36">
        <v>169.2</v>
      </c>
      <c r="G52" s="36">
        <v>155.69999999999999</v>
      </c>
      <c r="H52" s="36">
        <v>0.1</v>
      </c>
      <c r="I52" s="36">
        <v>0</v>
      </c>
      <c r="J52" s="19">
        <v>16.100000000000001</v>
      </c>
      <c r="K52" s="19">
        <v>13.1</v>
      </c>
      <c r="L52" s="19">
        <v>113.1</v>
      </c>
      <c r="M52" s="19">
        <v>83.8</v>
      </c>
      <c r="N52" s="19">
        <v>67.900000000000006</v>
      </c>
    </row>
    <row r="53" spans="1:14" x14ac:dyDescent="0.3">
      <c r="A53" s="3" t="s">
        <v>228</v>
      </c>
      <c r="B53" s="34">
        <v>0</v>
      </c>
      <c r="C53" s="34">
        <v>5</v>
      </c>
      <c r="D53" s="34">
        <v>18</v>
      </c>
      <c r="E53" s="34">
        <v>45.2</v>
      </c>
      <c r="F53" s="34">
        <v>51.9</v>
      </c>
      <c r="G53" s="34">
        <v>102.3</v>
      </c>
      <c r="H53" s="34">
        <v>80</v>
      </c>
      <c r="I53" s="34">
        <v>67.099999999999994</v>
      </c>
      <c r="J53" s="4">
        <v>119.5</v>
      </c>
      <c r="K53" s="4">
        <v>126.9</v>
      </c>
      <c r="L53" s="4">
        <v>101.2</v>
      </c>
      <c r="M53" s="16">
        <v>143.69999999999999</v>
      </c>
      <c r="N53" s="4">
        <v>418</v>
      </c>
    </row>
    <row r="54" spans="1:14" x14ac:dyDescent="0.3">
      <c r="A54" s="3" t="s">
        <v>47</v>
      </c>
      <c r="B54" s="34">
        <v>17478.5</v>
      </c>
      <c r="C54" s="34">
        <v>1071.9000000000001</v>
      </c>
      <c r="D54" s="34">
        <v>2380.6</v>
      </c>
      <c r="E54" s="34">
        <v>3757.9</v>
      </c>
      <c r="F54" s="34">
        <v>5073.2</v>
      </c>
      <c r="G54" s="34">
        <v>6487.6</v>
      </c>
      <c r="H54" s="34">
        <v>7738.3</v>
      </c>
      <c r="I54" s="34">
        <v>9093.2000000000007</v>
      </c>
      <c r="J54" s="4">
        <v>10398.799999999999</v>
      </c>
      <c r="K54" s="4">
        <v>11695.1</v>
      </c>
      <c r="L54" s="4">
        <v>13229.2</v>
      </c>
      <c r="M54" s="16">
        <v>14933.5</v>
      </c>
      <c r="N54" s="4">
        <v>18166.400000000001</v>
      </c>
    </row>
    <row r="55" spans="1:14" x14ac:dyDescent="0.3">
      <c r="A55" s="3" t="s">
        <v>48</v>
      </c>
      <c r="B55" s="34">
        <v>14931.7</v>
      </c>
      <c r="C55" s="34">
        <v>1003.5</v>
      </c>
      <c r="D55" s="34">
        <v>2211.6</v>
      </c>
      <c r="E55" s="34">
        <v>3364.3</v>
      </c>
      <c r="F55" s="34">
        <v>4512.5</v>
      </c>
      <c r="G55" s="34">
        <v>5597.4</v>
      </c>
      <c r="H55" s="34">
        <v>6568.5</v>
      </c>
      <c r="I55" s="34">
        <v>7515.1</v>
      </c>
      <c r="J55" s="4">
        <v>8411.5</v>
      </c>
      <c r="K55" s="4">
        <v>9254.1</v>
      </c>
      <c r="L55" s="4">
        <v>10290.700000000001</v>
      </c>
      <c r="M55" s="4">
        <v>11437</v>
      </c>
      <c r="N55" s="4">
        <v>13507.8</v>
      </c>
    </row>
    <row r="56" spans="1:14" ht="25.5" x14ac:dyDescent="0.3">
      <c r="A56" s="22" t="s">
        <v>95</v>
      </c>
      <c r="B56" s="34">
        <v>1545.7</v>
      </c>
      <c r="C56" s="34">
        <v>1</v>
      </c>
      <c r="D56" s="34">
        <v>130.5</v>
      </c>
      <c r="E56" s="34">
        <v>257.3</v>
      </c>
      <c r="F56" s="34">
        <v>386.2</v>
      </c>
      <c r="G56" s="34">
        <v>516.79999999999995</v>
      </c>
      <c r="H56" s="34">
        <v>661.5</v>
      </c>
      <c r="I56" s="34">
        <v>802</v>
      </c>
      <c r="J56" s="4">
        <v>934.4</v>
      </c>
      <c r="K56" s="4">
        <v>1066.3</v>
      </c>
      <c r="L56" s="4">
        <v>1200.5999999999999</v>
      </c>
      <c r="M56" s="4">
        <v>1361.2</v>
      </c>
      <c r="N56" s="4">
        <v>1677.2</v>
      </c>
    </row>
    <row r="57" spans="1:14" x14ac:dyDescent="0.3">
      <c r="A57" s="3" t="s">
        <v>50</v>
      </c>
      <c r="B57" s="34">
        <v>540.5</v>
      </c>
      <c r="C57" s="34">
        <v>1.6</v>
      </c>
      <c r="D57" s="34">
        <v>48</v>
      </c>
      <c r="E57" s="34">
        <v>93.7</v>
      </c>
      <c r="F57" s="34">
        <v>140.30000000000001</v>
      </c>
      <c r="G57" s="34">
        <v>187.6</v>
      </c>
      <c r="H57" s="34">
        <v>238.4</v>
      </c>
      <c r="I57" s="34">
        <v>289.2</v>
      </c>
      <c r="J57" s="4">
        <v>336.5</v>
      </c>
      <c r="K57" s="4">
        <v>384</v>
      </c>
      <c r="L57" s="4">
        <v>433.6</v>
      </c>
      <c r="M57" s="4">
        <v>491.6</v>
      </c>
      <c r="N57" s="4">
        <v>604.6</v>
      </c>
    </row>
    <row r="58" spans="1:14" x14ac:dyDescent="0.3">
      <c r="A58" s="3" t="s">
        <v>51</v>
      </c>
      <c r="B58" s="34">
        <v>2446.4</v>
      </c>
      <c r="C58" s="34">
        <v>46.2</v>
      </c>
      <c r="D58" s="34">
        <v>175.1</v>
      </c>
      <c r="E58" s="34">
        <v>278.8</v>
      </c>
      <c r="F58" s="34">
        <v>379.9</v>
      </c>
      <c r="G58" s="34">
        <v>476.3</v>
      </c>
      <c r="H58" s="34">
        <v>580.79999999999995</v>
      </c>
      <c r="I58" s="34">
        <v>698.8</v>
      </c>
      <c r="J58" s="4">
        <v>874.6</v>
      </c>
      <c r="K58" s="4">
        <v>974.9</v>
      </c>
      <c r="L58" s="4">
        <v>1134.5999999999999</v>
      </c>
      <c r="M58" s="4">
        <v>1265.4000000000001</v>
      </c>
      <c r="N58" s="4">
        <v>1599.7</v>
      </c>
    </row>
    <row r="59" spans="1:14" x14ac:dyDescent="0.3">
      <c r="A59" s="3" t="s">
        <v>52</v>
      </c>
      <c r="B59" s="34">
        <v>9106.2000000000007</v>
      </c>
      <c r="C59" s="34">
        <v>634.5</v>
      </c>
      <c r="D59" s="34">
        <v>1414.1</v>
      </c>
      <c r="E59" s="34">
        <v>2193.6</v>
      </c>
      <c r="F59" s="34">
        <v>2896</v>
      </c>
      <c r="G59" s="34">
        <v>3550.9</v>
      </c>
      <c r="H59" s="34">
        <v>4221.8999999999996</v>
      </c>
      <c r="I59" s="34">
        <v>4859.2</v>
      </c>
      <c r="J59" s="4">
        <v>5384</v>
      </c>
      <c r="K59" s="4">
        <v>5933.8</v>
      </c>
      <c r="L59" s="4">
        <v>6513.7</v>
      </c>
      <c r="M59" s="4">
        <v>7226.8</v>
      </c>
      <c r="N59" s="4">
        <v>8466.2999999999993</v>
      </c>
    </row>
    <row r="60" spans="1:14" x14ac:dyDescent="0.3">
      <c r="A60" s="12" t="s">
        <v>53</v>
      </c>
      <c r="B60" s="36">
        <v>3264.4</v>
      </c>
      <c r="C60" s="36">
        <v>273</v>
      </c>
      <c r="D60" s="36">
        <v>580.6</v>
      </c>
      <c r="E60" s="36">
        <v>919.9</v>
      </c>
      <c r="F60" s="36">
        <v>1238.4000000000001</v>
      </c>
      <c r="G60" s="36">
        <v>1522.4</v>
      </c>
      <c r="H60" s="36">
        <v>1817</v>
      </c>
      <c r="I60" s="36">
        <v>2081.8000000000002</v>
      </c>
      <c r="J60" s="27">
        <v>2253.4</v>
      </c>
      <c r="K60" s="27">
        <v>2462.6999999999998</v>
      </c>
      <c r="L60" s="27">
        <v>2672.9</v>
      </c>
      <c r="M60" s="27">
        <v>2888.8</v>
      </c>
      <c r="N60" s="27">
        <v>3187.4</v>
      </c>
    </row>
    <row r="61" spans="1:14" x14ac:dyDescent="0.3">
      <c r="A61" s="12" t="s">
        <v>92</v>
      </c>
      <c r="B61" s="36">
        <v>3917.5</v>
      </c>
      <c r="C61" s="36">
        <v>273.39999999999998</v>
      </c>
      <c r="D61" s="36">
        <v>599.79999999999995</v>
      </c>
      <c r="E61" s="36">
        <v>894.5</v>
      </c>
      <c r="F61" s="36">
        <v>1177.7</v>
      </c>
      <c r="G61" s="36">
        <v>1453</v>
      </c>
      <c r="H61" s="36">
        <v>1750.3</v>
      </c>
      <c r="I61" s="36">
        <v>2062.3000000000002</v>
      </c>
      <c r="J61" s="27">
        <v>2340.6</v>
      </c>
      <c r="K61" s="27">
        <v>2633.1</v>
      </c>
      <c r="L61" s="27">
        <v>2923.7</v>
      </c>
      <c r="M61" s="27">
        <v>3338.4</v>
      </c>
      <c r="N61" s="27">
        <v>3691.7</v>
      </c>
    </row>
    <row r="62" spans="1:14" ht="33" x14ac:dyDescent="0.3">
      <c r="A62" s="21" t="s">
        <v>93</v>
      </c>
      <c r="B62" s="36">
        <v>1066.7</v>
      </c>
      <c r="C62" s="36">
        <v>18.2</v>
      </c>
      <c r="D62" s="36">
        <v>43.5</v>
      </c>
      <c r="E62" s="36">
        <v>122.9</v>
      </c>
      <c r="F62" s="36">
        <v>162.9</v>
      </c>
      <c r="G62" s="36">
        <v>200.2</v>
      </c>
      <c r="H62" s="36">
        <v>234.2</v>
      </c>
      <c r="I62" s="36">
        <v>264.8</v>
      </c>
      <c r="J62" s="27">
        <v>297.2</v>
      </c>
      <c r="K62" s="27">
        <v>327</v>
      </c>
      <c r="L62" s="27">
        <v>359.4</v>
      </c>
      <c r="M62" s="27">
        <v>396.4</v>
      </c>
      <c r="N62" s="27">
        <v>918.6</v>
      </c>
    </row>
    <row r="63" spans="1:14" x14ac:dyDescent="0.3">
      <c r="A63" s="12" t="s">
        <v>235</v>
      </c>
      <c r="B63" s="36">
        <v>2.7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36">
        <v>0.4</v>
      </c>
      <c r="I63" s="36">
        <v>1.4</v>
      </c>
      <c r="J63" s="27">
        <v>1.5</v>
      </c>
      <c r="K63" s="27">
        <v>1.5</v>
      </c>
      <c r="L63" s="27">
        <v>1.6</v>
      </c>
      <c r="M63" s="27">
        <v>2</v>
      </c>
      <c r="N63" s="27">
        <v>2.1</v>
      </c>
    </row>
    <row r="64" spans="1:14" x14ac:dyDescent="0.3">
      <c r="A64" s="12" t="s">
        <v>97</v>
      </c>
      <c r="B64" s="36">
        <v>854.9</v>
      </c>
      <c r="C64" s="36">
        <v>69.900000000000006</v>
      </c>
      <c r="D64" s="36">
        <v>190.2</v>
      </c>
      <c r="E64" s="36">
        <v>256.3</v>
      </c>
      <c r="F64" s="36">
        <v>317</v>
      </c>
      <c r="G64" s="36">
        <v>375.3</v>
      </c>
      <c r="H64" s="36">
        <v>420</v>
      </c>
      <c r="I64" s="36">
        <v>448.9</v>
      </c>
      <c r="J64" s="27">
        <v>491.3</v>
      </c>
      <c r="K64" s="27">
        <v>509.5</v>
      </c>
      <c r="L64" s="27">
        <v>556.1</v>
      </c>
      <c r="M64" s="27">
        <v>601.20000000000005</v>
      </c>
      <c r="N64" s="27">
        <v>666.5</v>
      </c>
    </row>
    <row r="65" spans="1:14" x14ac:dyDescent="0.3">
      <c r="A65" s="3" t="s">
        <v>58</v>
      </c>
      <c r="B65" s="34">
        <v>1292.9000000000001</v>
      </c>
      <c r="C65" s="34">
        <v>320.2</v>
      </c>
      <c r="D65" s="34">
        <v>443.9</v>
      </c>
      <c r="E65" s="34">
        <v>540.9</v>
      </c>
      <c r="F65" s="34">
        <v>710.1</v>
      </c>
      <c r="G65" s="34">
        <v>865.8</v>
      </c>
      <c r="H65" s="34">
        <v>865.9</v>
      </c>
      <c r="I65" s="34">
        <v>865.9</v>
      </c>
      <c r="J65" s="4">
        <v>882</v>
      </c>
      <c r="K65" s="4">
        <v>895.1</v>
      </c>
      <c r="L65" s="4">
        <v>1008.2</v>
      </c>
      <c r="M65" s="4">
        <v>1092</v>
      </c>
      <c r="N65" s="4">
        <v>1160</v>
      </c>
    </row>
    <row r="66" spans="1:14" x14ac:dyDescent="0.3">
      <c r="A66" s="3" t="s">
        <v>59</v>
      </c>
      <c r="B66" s="34">
        <v>2546.8000000000002</v>
      </c>
      <c r="C66" s="34">
        <v>70.2</v>
      </c>
      <c r="D66" s="34">
        <v>172.1</v>
      </c>
      <c r="E66" s="34">
        <v>398.4</v>
      </c>
      <c r="F66" s="34">
        <v>563.79999999999995</v>
      </c>
      <c r="G66" s="34">
        <v>892.7</v>
      </c>
      <c r="H66" s="34">
        <v>1173.2</v>
      </c>
      <c r="I66" s="34">
        <v>1581.7</v>
      </c>
      <c r="J66" s="4">
        <v>1990.5</v>
      </c>
      <c r="K66" s="4">
        <v>2443.9</v>
      </c>
      <c r="L66" s="4">
        <v>2941.9</v>
      </c>
      <c r="M66" s="4">
        <v>3499.5</v>
      </c>
      <c r="N66" s="4">
        <v>4658.8999999999996</v>
      </c>
    </row>
    <row r="67" spans="1:14" x14ac:dyDescent="0.3">
      <c r="A67" s="3" t="s">
        <v>60</v>
      </c>
      <c r="B67" s="34">
        <v>363.6</v>
      </c>
      <c r="C67" s="34">
        <v>6.3</v>
      </c>
      <c r="D67" s="34">
        <v>24.8</v>
      </c>
      <c r="E67" s="34">
        <v>70.5</v>
      </c>
      <c r="F67" s="34">
        <v>123</v>
      </c>
      <c r="G67" s="34">
        <v>228.7</v>
      </c>
      <c r="H67" s="34">
        <v>309.10000000000002</v>
      </c>
      <c r="I67" s="34">
        <v>376.5</v>
      </c>
      <c r="J67" s="4">
        <v>496.1</v>
      </c>
      <c r="K67" s="4">
        <v>623.70000000000005</v>
      </c>
      <c r="L67" s="4">
        <v>725.5</v>
      </c>
      <c r="M67" s="4">
        <v>869.4</v>
      </c>
      <c r="N67" s="4">
        <v>1289.4000000000001</v>
      </c>
    </row>
    <row r="68" spans="1:14" x14ac:dyDescent="0.3">
      <c r="A68" s="3" t="s">
        <v>61</v>
      </c>
      <c r="B68" s="34">
        <v>2183.1999999999998</v>
      </c>
      <c r="C68" s="34">
        <v>63.9</v>
      </c>
      <c r="D68" s="34">
        <v>147.30000000000001</v>
      </c>
      <c r="E68" s="34">
        <v>327.9</v>
      </c>
      <c r="F68" s="34">
        <v>440.8</v>
      </c>
      <c r="G68" s="34">
        <v>664</v>
      </c>
      <c r="H68" s="34">
        <v>864.1</v>
      </c>
      <c r="I68" s="34">
        <v>1205.2</v>
      </c>
      <c r="J68" s="4">
        <v>1494.4</v>
      </c>
      <c r="K68" s="4">
        <v>1820.2</v>
      </c>
      <c r="L68" s="4">
        <v>2216.4</v>
      </c>
      <c r="M68" s="4">
        <v>2630.1</v>
      </c>
      <c r="N68" s="4">
        <v>3369.5</v>
      </c>
    </row>
    <row r="69" spans="1:14" x14ac:dyDescent="0.3">
      <c r="A69" s="12" t="s">
        <v>62</v>
      </c>
      <c r="B69" s="36">
        <v>1318.2</v>
      </c>
      <c r="C69" s="36">
        <v>38.4</v>
      </c>
      <c r="D69" s="36">
        <v>82.6</v>
      </c>
      <c r="E69" s="36">
        <v>184.9</v>
      </c>
      <c r="F69" s="36">
        <v>252.4</v>
      </c>
      <c r="G69" s="36">
        <v>419.2</v>
      </c>
      <c r="H69" s="36">
        <v>535.5</v>
      </c>
      <c r="I69" s="36">
        <v>788.1</v>
      </c>
      <c r="J69" s="27">
        <v>954.9</v>
      </c>
      <c r="K69" s="27">
        <v>1324.8</v>
      </c>
      <c r="L69" s="27">
        <v>1555.2</v>
      </c>
      <c r="M69" s="27">
        <v>1811.2</v>
      </c>
      <c r="N69" s="27">
        <v>2312.3000000000002</v>
      </c>
    </row>
    <row r="70" spans="1:14" x14ac:dyDescent="0.3">
      <c r="A70" s="12" t="s">
        <v>54</v>
      </c>
      <c r="B70" s="36">
        <v>57.8</v>
      </c>
      <c r="C70" s="36">
        <v>0</v>
      </c>
      <c r="D70" s="36">
        <v>0.6</v>
      </c>
      <c r="E70" s="36">
        <v>2.5</v>
      </c>
      <c r="F70" s="36">
        <v>3.3</v>
      </c>
      <c r="G70" s="36">
        <v>4.5</v>
      </c>
      <c r="H70" s="36">
        <v>7.4</v>
      </c>
      <c r="I70" s="36">
        <v>18.2</v>
      </c>
      <c r="J70" s="27">
        <v>19.600000000000001</v>
      </c>
      <c r="K70" s="27">
        <v>21.9</v>
      </c>
      <c r="L70" s="27">
        <v>23.6</v>
      </c>
      <c r="M70" s="27">
        <v>25</v>
      </c>
      <c r="N70" s="27">
        <v>31.7</v>
      </c>
    </row>
    <row r="71" spans="1:14" ht="33" x14ac:dyDescent="0.3">
      <c r="A71" s="21" t="s">
        <v>96</v>
      </c>
      <c r="B71" s="36">
        <v>804.5</v>
      </c>
      <c r="C71" s="36">
        <v>25.5</v>
      </c>
      <c r="D71" s="36">
        <v>63.4</v>
      </c>
      <c r="E71" s="36">
        <v>139.5</v>
      </c>
      <c r="F71" s="36">
        <v>182</v>
      </c>
      <c r="G71" s="36">
        <v>237.2</v>
      </c>
      <c r="H71" s="36">
        <v>318.10000000000002</v>
      </c>
      <c r="I71" s="36">
        <v>395.8</v>
      </c>
      <c r="J71" s="27">
        <v>516.79999999999995</v>
      </c>
      <c r="K71" s="27">
        <v>470.4</v>
      </c>
      <c r="L71" s="27">
        <v>634.5</v>
      </c>
      <c r="M71" s="27">
        <v>790.8</v>
      </c>
      <c r="N71" s="27">
        <v>1022.4</v>
      </c>
    </row>
    <row r="72" spans="1:14" x14ac:dyDescent="0.3">
      <c r="A72" s="12" t="s">
        <v>97</v>
      </c>
      <c r="B72" s="36">
        <v>2.7</v>
      </c>
      <c r="C72" s="36">
        <v>0</v>
      </c>
      <c r="D72" s="36">
        <v>0.7</v>
      </c>
      <c r="E72" s="36">
        <v>1</v>
      </c>
      <c r="F72" s="36">
        <v>3.1</v>
      </c>
      <c r="G72" s="36">
        <v>3.1</v>
      </c>
      <c r="H72" s="36">
        <v>3.1</v>
      </c>
      <c r="I72" s="36">
        <v>3.1</v>
      </c>
      <c r="J72" s="27">
        <v>3.1</v>
      </c>
      <c r="K72" s="27">
        <v>3.1</v>
      </c>
      <c r="L72" s="27">
        <v>3.1</v>
      </c>
      <c r="M72" s="27">
        <v>3.1</v>
      </c>
      <c r="N72" s="27">
        <v>3.1</v>
      </c>
    </row>
    <row r="73" spans="1:14" x14ac:dyDescent="0.3">
      <c r="A73" s="13" t="s">
        <v>64</v>
      </c>
      <c r="B73" s="37">
        <v>0</v>
      </c>
      <c r="C73" s="37">
        <v>-1.8</v>
      </c>
      <c r="D73" s="37">
        <v>-3.1</v>
      </c>
      <c r="E73" s="37">
        <v>-4.8</v>
      </c>
      <c r="F73" s="37">
        <v>-3.1</v>
      </c>
      <c r="G73" s="37">
        <v>-2.5</v>
      </c>
      <c r="H73" s="37">
        <v>-3.4</v>
      </c>
      <c r="I73" s="37">
        <v>-3.6</v>
      </c>
      <c r="J73" s="11">
        <v>-3.2</v>
      </c>
      <c r="K73" s="11">
        <v>-2.9</v>
      </c>
      <c r="L73" s="11">
        <v>-3.4</v>
      </c>
      <c r="M73" s="11">
        <v>-3</v>
      </c>
      <c r="N73" s="11">
        <v>-0.3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236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237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-60.5</v>
      </c>
      <c r="D83" s="32">
        <v>-619.5</v>
      </c>
      <c r="E83" s="32">
        <v>-271.7</v>
      </c>
      <c r="F83" s="32">
        <v>-39.1</v>
      </c>
      <c r="G83" s="32">
        <v>-535.79999999999995</v>
      </c>
      <c r="H83" s="32">
        <v>183.5</v>
      </c>
      <c r="I83" s="4">
        <v>156.9</v>
      </c>
      <c r="J83" s="4">
        <v>105.8</v>
      </c>
      <c r="K83" s="4">
        <v>-96</v>
      </c>
      <c r="L83" s="4">
        <v>-29.1</v>
      </c>
      <c r="M83" s="4">
        <v>24.1</v>
      </c>
      <c r="N83" s="4">
        <v>-751.2</v>
      </c>
    </row>
    <row r="84" spans="1:14" x14ac:dyDescent="0.3">
      <c r="A84" s="3" t="s">
        <v>230</v>
      </c>
      <c r="B84" s="34">
        <v>0</v>
      </c>
      <c r="C84" s="34">
        <v>3702.9</v>
      </c>
      <c r="D84" s="34">
        <v>1989.8</v>
      </c>
      <c r="E84" s="34">
        <v>2934.6</v>
      </c>
      <c r="F84" s="34">
        <v>1265.7</v>
      </c>
      <c r="G84" s="34">
        <v>908.5</v>
      </c>
      <c r="H84" s="34">
        <v>1556.5</v>
      </c>
      <c r="I84" s="4">
        <v>911.9</v>
      </c>
      <c r="J84" s="4">
        <v>747.3</v>
      </c>
      <c r="K84" s="4">
        <v>1792.3</v>
      </c>
      <c r="L84" s="4">
        <v>688.1</v>
      </c>
      <c r="M84" s="4">
        <v>801.4</v>
      </c>
      <c r="N84" s="4">
        <v>530.29999999999995</v>
      </c>
    </row>
    <row r="85" spans="1:14" ht="18" x14ac:dyDescent="0.3">
      <c r="A85" s="12" t="s">
        <v>231</v>
      </c>
      <c r="B85" s="36">
        <v>0</v>
      </c>
      <c r="C85" s="36">
        <v>1858.8</v>
      </c>
      <c r="D85" s="36">
        <v>200.1</v>
      </c>
      <c r="E85" s="36">
        <v>290.39999999999998</v>
      </c>
      <c r="F85" s="36">
        <v>225.9</v>
      </c>
      <c r="G85" s="36">
        <v>216.5</v>
      </c>
      <c r="H85" s="36">
        <v>187.2</v>
      </c>
      <c r="I85" s="27">
        <v>-0.1</v>
      </c>
      <c r="J85" s="27">
        <v>-25.9</v>
      </c>
      <c r="K85" s="27">
        <v>-21.5</v>
      </c>
      <c r="L85" s="27">
        <v>186.9</v>
      </c>
      <c r="M85" s="27">
        <v>212.7</v>
      </c>
      <c r="N85" s="27">
        <v>-235</v>
      </c>
    </row>
    <row r="86" spans="1:14" ht="18" x14ac:dyDescent="0.3">
      <c r="A86" s="12" t="s">
        <v>232</v>
      </c>
      <c r="B86" s="36">
        <v>0</v>
      </c>
      <c r="C86" s="36">
        <v>1844.1</v>
      </c>
      <c r="D86" s="36">
        <v>1789.7</v>
      </c>
      <c r="E86" s="36">
        <v>2644.2</v>
      </c>
      <c r="F86" s="36">
        <v>1039.8</v>
      </c>
      <c r="G86" s="36">
        <v>692</v>
      </c>
      <c r="H86" s="36">
        <v>1369.3</v>
      </c>
      <c r="I86" s="27">
        <v>912</v>
      </c>
      <c r="J86" s="27">
        <v>773.2</v>
      </c>
      <c r="K86" s="27">
        <v>1813.8</v>
      </c>
      <c r="L86" s="27">
        <v>501.2</v>
      </c>
      <c r="M86" s="27">
        <v>588.70000000000005</v>
      </c>
      <c r="N86" s="27">
        <v>765.3</v>
      </c>
    </row>
    <row r="87" spans="1:14" x14ac:dyDescent="0.3">
      <c r="A87" s="3" t="s">
        <v>233</v>
      </c>
      <c r="B87" s="34">
        <v>0</v>
      </c>
      <c r="C87" s="34">
        <v>-3642.4</v>
      </c>
      <c r="D87" s="34">
        <v>-1370.3</v>
      </c>
      <c r="E87" s="34">
        <v>-2662.9</v>
      </c>
      <c r="F87" s="34">
        <v>-1226.5999999999999</v>
      </c>
      <c r="G87" s="34">
        <v>-372.7</v>
      </c>
      <c r="H87" s="34">
        <v>-1740</v>
      </c>
      <c r="I87" s="4">
        <v>-1068.8</v>
      </c>
      <c r="J87" s="4">
        <v>-853.1</v>
      </c>
      <c r="K87" s="4">
        <v>-1696.3</v>
      </c>
      <c r="L87" s="4">
        <v>-659</v>
      </c>
      <c r="M87" s="4">
        <v>-825.5</v>
      </c>
      <c r="N87" s="4">
        <v>220.9</v>
      </c>
    </row>
    <row r="88" spans="1:14" x14ac:dyDescent="0.3">
      <c r="A88" s="3" t="s">
        <v>66</v>
      </c>
      <c r="B88" s="34">
        <v>-2983.6</v>
      </c>
      <c r="C88" s="34">
        <v>-60.5</v>
      </c>
      <c r="D88" s="34">
        <v>-680</v>
      </c>
      <c r="E88" s="34">
        <v>-951.7</v>
      </c>
      <c r="F88" s="34">
        <v>-990.8</v>
      </c>
      <c r="G88" s="34">
        <v>-1526.6</v>
      </c>
      <c r="H88" s="34">
        <v>-1343.1</v>
      </c>
      <c r="I88" s="4">
        <v>-1186.2</v>
      </c>
      <c r="J88" s="4">
        <v>-1080.4000000000001</v>
      </c>
      <c r="K88" s="4">
        <v>-1176.4000000000001</v>
      </c>
      <c r="L88" s="4">
        <v>-1205.5</v>
      </c>
      <c r="M88" s="4">
        <v>-1181.4000000000001</v>
      </c>
      <c r="N88" s="4">
        <v>-1932.6</v>
      </c>
    </row>
    <row r="89" spans="1:14" x14ac:dyDescent="0.3">
      <c r="A89" s="3" t="s">
        <v>67</v>
      </c>
      <c r="B89" s="34">
        <v>0</v>
      </c>
      <c r="C89" s="34">
        <v>3702.9</v>
      </c>
      <c r="D89" s="34">
        <v>5692.7</v>
      </c>
      <c r="E89" s="34">
        <v>8627.2999999999993</v>
      </c>
      <c r="F89" s="34">
        <v>9893</v>
      </c>
      <c r="G89" s="34">
        <v>10801.5</v>
      </c>
      <c r="H89" s="34">
        <v>12358</v>
      </c>
      <c r="I89" s="4">
        <v>13269.9</v>
      </c>
      <c r="J89" s="4">
        <v>14017.2</v>
      </c>
      <c r="K89" s="4">
        <v>15809.5</v>
      </c>
      <c r="L89" s="4">
        <v>16497.599999999999</v>
      </c>
      <c r="M89" s="4">
        <v>17299</v>
      </c>
      <c r="N89" s="4">
        <v>17829.3</v>
      </c>
    </row>
    <row r="90" spans="1:14" x14ac:dyDescent="0.3">
      <c r="A90" s="12" t="s">
        <v>68</v>
      </c>
      <c r="B90" s="36">
        <v>0</v>
      </c>
      <c r="C90" s="36">
        <v>1858.8</v>
      </c>
      <c r="D90" s="36">
        <v>2058.9</v>
      </c>
      <c r="E90" s="36">
        <v>2349.3000000000002</v>
      </c>
      <c r="F90" s="36">
        <v>2575.1999999999998</v>
      </c>
      <c r="G90" s="36">
        <v>2791.7</v>
      </c>
      <c r="H90" s="36">
        <v>2978.9</v>
      </c>
      <c r="I90" s="27">
        <v>2978.8</v>
      </c>
      <c r="J90" s="27">
        <v>2952.9</v>
      </c>
      <c r="K90" s="27">
        <v>2931.4</v>
      </c>
      <c r="L90" s="27">
        <v>3118.3</v>
      </c>
      <c r="M90" s="27">
        <v>3331</v>
      </c>
      <c r="N90" s="27">
        <v>3096</v>
      </c>
    </row>
    <row r="91" spans="1:14" x14ac:dyDescent="0.3">
      <c r="A91" s="12" t="s">
        <v>69</v>
      </c>
      <c r="B91" s="36">
        <v>0</v>
      </c>
      <c r="C91" s="36">
        <v>1844.1</v>
      </c>
      <c r="D91" s="36">
        <v>3633.8</v>
      </c>
      <c r="E91" s="36">
        <v>6278</v>
      </c>
      <c r="F91" s="36">
        <v>7317.8</v>
      </c>
      <c r="G91" s="36">
        <v>8009.8</v>
      </c>
      <c r="H91" s="36">
        <v>9379.1</v>
      </c>
      <c r="I91" s="27">
        <v>10291.1</v>
      </c>
      <c r="J91" s="27">
        <v>11064.3</v>
      </c>
      <c r="K91" s="27">
        <v>12878.1</v>
      </c>
      <c r="L91" s="27">
        <v>13379.3</v>
      </c>
      <c r="M91" s="27">
        <v>13968</v>
      </c>
      <c r="N91" s="27">
        <v>14733.3</v>
      </c>
    </row>
    <row r="92" spans="1:14" x14ac:dyDescent="0.3">
      <c r="A92" s="13" t="s">
        <v>70</v>
      </c>
      <c r="B92" s="37">
        <v>0</v>
      </c>
      <c r="C92" s="37">
        <v>-3642.4</v>
      </c>
      <c r="D92" s="37">
        <v>-5012.7</v>
      </c>
      <c r="E92" s="37">
        <v>-7675.6</v>
      </c>
      <c r="F92" s="37">
        <v>-8902.2000000000007</v>
      </c>
      <c r="G92" s="37">
        <v>-9274.9</v>
      </c>
      <c r="H92" s="37">
        <v>-11014.9</v>
      </c>
      <c r="I92" s="11">
        <v>-12083.7</v>
      </c>
      <c r="J92" s="11">
        <v>-12936.8</v>
      </c>
      <c r="K92" s="11">
        <v>-14633.1</v>
      </c>
      <c r="L92" s="11">
        <v>-15292.1</v>
      </c>
      <c r="M92" s="11">
        <v>-16117.6</v>
      </c>
      <c r="N92" s="11">
        <v>-15896.7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93"/>
  <sheetViews>
    <sheetView topLeftCell="A13" zoomScaleNormal="100" workbookViewId="0">
      <pane xSplit="1" topLeftCell="B1" activePane="topRight" state="frozen"/>
      <selection pane="topRight" activeCell="C65" sqref="C65"/>
    </sheetView>
  </sheetViews>
  <sheetFormatPr defaultRowHeight="16.5" x14ac:dyDescent="0.3"/>
  <cols>
    <col min="1" max="1" width="50.42578125" customWidth="1"/>
    <col min="2" max="2" width="14.140625" style="28" bestFit="1" customWidth="1"/>
    <col min="3" max="3" width="9.140625" style="28"/>
    <col min="4" max="4" width="10.7109375" style="28" bestFit="1" customWidth="1"/>
    <col min="5" max="8" width="9.5703125" style="28" customWidth="1"/>
    <col min="9" max="9" width="9.42578125" style="28" customWidth="1"/>
    <col min="10" max="10" width="9.4257812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244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245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909.7</v>
      </c>
      <c r="D7" s="32">
        <v>650.1</v>
      </c>
      <c r="E7" s="32">
        <v>1092.9000000000001</v>
      </c>
      <c r="F7" s="32">
        <v>1369.8</v>
      </c>
      <c r="G7" s="32">
        <v>1067.5</v>
      </c>
      <c r="H7" s="32">
        <v>1469.3</v>
      </c>
      <c r="I7" s="32">
        <v>1180.0999999999999</v>
      </c>
      <c r="J7" s="4">
        <v>1114.5</v>
      </c>
      <c r="K7" s="4">
        <v>933.1</v>
      </c>
      <c r="L7" s="4">
        <v>1335.9</v>
      </c>
      <c r="M7" s="4">
        <v>1195.5999999999999</v>
      </c>
      <c r="N7" s="4">
        <v>1945.2</v>
      </c>
    </row>
    <row r="8" spans="1:14" x14ac:dyDescent="0.3">
      <c r="A8" s="3" t="s">
        <v>15</v>
      </c>
      <c r="B8" s="33">
        <v>14276.8</v>
      </c>
      <c r="C8" s="33">
        <v>910.5</v>
      </c>
      <c r="D8" s="34">
        <v>1560.8</v>
      </c>
      <c r="E8" s="34">
        <v>2655.8</v>
      </c>
      <c r="F8" s="34">
        <v>4026.4</v>
      </c>
      <c r="G8" s="34">
        <v>5094.3</v>
      </c>
      <c r="H8" s="34">
        <v>6564.1</v>
      </c>
      <c r="I8" s="34">
        <v>7744.5</v>
      </c>
      <c r="J8" s="4">
        <v>8859.6</v>
      </c>
      <c r="K8" s="4">
        <v>9794.2999999999993</v>
      </c>
      <c r="L8" s="4">
        <v>11131.2</v>
      </c>
      <c r="M8" s="4">
        <v>12327.3</v>
      </c>
      <c r="N8" s="4">
        <v>14275.9</v>
      </c>
    </row>
    <row r="9" spans="1:14" x14ac:dyDescent="0.3">
      <c r="A9" s="5" t="s">
        <v>16</v>
      </c>
      <c r="B9" s="33">
        <v>10993.8</v>
      </c>
      <c r="C9" s="33">
        <v>858.7</v>
      </c>
      <c r="D9" s="34">
        <v>1432.7</v>
      </c>
      <c r="E9" s="34">
        <v>2437.6999999999998</v>
      </c>
      <c r="F9" s="34">
        <v>3234.2</v>
      </c>
      <c r="G9" s="34">
        <v>4186.1000000000004</v>
      </c>
      <c r="H9" s="34">
        <v>5358.1</v>
      </c>
      <c r="I9" s="34">
        <v>6339.1</v>
      </c>
      <c r="J9" s="4">
        <v>7250.2</v>
      </c>
      <c r="K9" s="4">
        <v>8113.8</v>
      </c>
      <c r="L9" s="4">
        <v>9207.2000000000007</v>
      </c>
      <c r="M9" s="4">
        <v>10075.4</v>
      </c>
      <c r="N9" s="4">
        <v>11068.3</v>
      </c>
    </row>
    <row r="10" spans="1:14" x14ac:dyDescent="0.3">
      <c r="A10" s="5" t="s">
        <v>17</v>
      </c>
      <c r="B10" s="33">
        <v>3010.4</v>
      </c>
      <c r="C10" s="33">
        <v>121</v>
      </c>
      <c r="D10" s="34">
        <v>290.7</v>
      </c>
      <c r="E10" s="34">
        <v>805.5</v>
      </c>
      <c r="F10" s="34">
        <v>917.9</v>
      </c>
      <c r="G10" s="34">
        <v>1196.4000000000001</v>
      </c>
      <c r="H10" s="34">
        <v>1724.1</v>
      </c>
      <c r="I10" s="34">
        <v>2057</v>
      </c>
      <c r="J10" s="4">
        <v>2350.9</v>
      </c>
      <c r="K10" s="4">
        <v>2606.1999999999998</v>
      </c>
      <c r="L10" s="4">
        <v>2853.9</v>
      </c>
      <c r="M10" s="4">
        <v>3033.6</v>
      </c>
      <c r="N10" s="4">
        <v>3358.1</v>
      </c>
    </row>
    <row r="11" spans="1:14" x14ac:dyDescent="0.3">
      <c r="A11" s="6" t="s">
        <v>18</v>
      </c>
      <c r="B11" s="35">
        <v>18</v>
      </c>
      <c r="C11" s="35">
        <v>-39.700000000000003</v>
      </c>
      <c r="D11" s="36">
        <v>-73.400000000000006</v>
      </c>
      <c r="E11" s="36">
        <v>-56.3</v>
      </c>
      <c r="F11" s="36">
        <v>-183.2</v>
      </c>
      <c r="G11" s="36">
        <v>-105.3</v>
      </c>
      <c r="H11" s="36">
        <v>-72</v>
      </c>
      <c r="I11" s="36">
        <v>-81.599999999999994</v>
      </c>
      <c r="J11" s="27">
        <v>-93.4</v>
      </c>
      <c r="K11" s="27">
        <v>-86.2</v>
      </c>
      <c r="L11" s="27">
        <v>-85.4</v>
      </c>
      <c r="M11" s="27">
        <v>-84.1</v>
      </c>
      <c r="N11" s="27">
        <v>-8.5</v>
      </c>
    </row>
    <row r="12" spans="1:14" x14ac:dyDescent="0.3">
      <c r="A12" s="8" t="s">
        <v>89</v>
      </c>
      <c r="B12" s="35">
        <v>2154.6999999999998</v>
      </c>
      <c r="C12" s="35">
        <v>210.6</v>
      </c>
      <c r="D12" s="36">
        <v>386.4</v>
      </c>
      <c r="E12" s="36">
        <v>523.1</v>
      </c>
      <c r="F12" s="36">
        <v>687.6</v>
      </c>
      <c r="G12" s="36">
        <v>869.2</v>
      </c>
      <c r="H12" s="36">
        <v>1049.3</v>
      </c>
      <c r="I12" s="36">
        <v>1238.2</v>
      </c>
      <c r="J12" s="27">
        <v>1425.9</v>
      </c>
      <c r="K12" s="27">
        <v>1612.2</v>
      </c>
      <c r="L12" s="27">
        <v>1804.3</v>
      </c>
      <c r="M12" s="27">
        <v>2000.6</v>
      </c>
      <c r="N12" s="27">
        <v>2266.1999999999998</v>
      </c>
    </row>
    <row r="13" spans="1:14" x14ac:dyDescent="0.3">
      <c r="A13" s="8" t="s">
        <v>20</v>
      </c>
      <c r="B13" s="35">
        <v>108.6</v>
      </c>
      <c r="C13" s="35">
        <v>6.2</v>
      </c>
      <c r="D13" s="36">
        <v>13.4</v>
      </c>
      <c r="E13" s="36">
        <v>104</v>
      </c>
      <c r="F13" s="36">
        <v>39.799999999999997</v>
      </c>
      <c r="G13" s="36">
        <v>36.5</v>
      </c>
      <c r="H13" s="36">
        <v>68</v>
      </c>
      <c r="I13" s="36">
        <v>81.099999999999994</v>
      </c>
      <c r="J13" s="27">
        <v>83.5</v>
      </c>
      <c r="K13" s="27">
        <v>94.5</v>
      </c>
      <c r="L13" s="27">
        <v>100.5</v>
      </c>
      <c r="M13" s="27">
        <v>103.8</v>
      </c>
      <c r="N13" s="27">
        <v>113.2</v>
      </c>
    </row>
    <row r="14" spans="1:14" x14ac:dyDescent="0.3">
      <c r="A14" s="8" t="s">
        <v>21</v>
      </c>
      <c r="B14" s="35">
        <v>-2245.3000000000002</v>
      </c>
      <c r="C14" s="35">
        <v>-256.5</v>
      </c>
      <c r="D14" s="36">
        <v>-473.2</v>
      </c>
      <c r="E14" s="36">
        <v>-683.4</v>
      </c>
      <c r="F14" s="36">
        <v>-910.6</v>
      </c>
      <c r="G14" s="36">
        <v>-1011</v>
      </c>
      <c r="H14" s="36">
        <v>-1189.3</v>
      </c>
      <c r="I14" s="36">
        <v>-1400.9</v>
      </c>
      <c r="J14" s="27">
        <v>-1602.8</v>
      </c>
      <c r="K14" s="27">
        <v>-1792.9</v>
      </c>
      <c r="L14" s="27">
        <v>-1990.2</v>
      </c>
      <c r="M14" s="27">
        <v>-2188.5</v>
      </c>
      <c r="N14" s="27">
        <v>-2387.9</v>
      </c>
    </row>
    <row r="15" spans="1:14" x14ac:dyDescent="0.3">
      <c r="A15" s="6" t="s">
        <v>22</v>
      </c>
      <c r="B15" s="35">
        <v>2825.6</v>
      </c>
      <c r="C15" s="35">
        <v>118.4</v>
      </c>
      <c r="D15" s="36">
        <v>312</v>
      </c>
      <c r="E15" s="36">
        <v>794.5</v>
      </c>
      <c r="F15" s="36">
        <v>1024.7</v>
      </c>
      <c r="G15" s="36">
        <v>1215.3</v>
      </c>
      <c r="H15" s="36">
        <v>1695.8</v>
      </c>
      <c r="I15" s="36">
        <v>2028.8</v>
      </c>
      <c r="J15" s="27">
        <v>2321.1999999999998</v>
      </c>
      <c r="K15" s="27">
        <v>2553.6999999999998</v>
      </c>
      <c r="L15" s="27">
        <v>2790.9</v>
      </c>
      <c r="M15" s="27">
        <v>2959.9</v>
      </c>
      <c r="N15" s="27">
        <v>3187.4</v>
      </c>
    </row>
    <row r="16" spans="1:14" x14ac:dyDescent="0.3">
      <c r="A16" s="6" t="s">
        <v>23</v>
      </c>
      <c r="B16" s="35">
        <v>166.8</v>
      </c>
      <c r="C16" s="35">
        <v>42.3</v>
      </c>
      <c r="D16" s="36">
        <v>52.1</v>
      </c>
      <c r="E16" s="36">
        <v>67.3</v>
      </c>
      <c r="F16" s="36">
        <v>76.400000000000006</v>
      </c>
      <c r="G16" s="36">
        <v>86.4</v>
      </c>
      <c r="H16" s="36">
        <v>100.3</v>
      </c>
      <c r="I16" s="36">
        <v>109.8</v>
      </c>
      <c r="J16" s="27">
        <v>123.1</v>
      </c>
      <c r="K16" s="27">
        <v>138.69999999999999</v>
      </c>
      <c r="L16" s="27">
        <v>148.4</v>
      </c>
      <c r="M16" s="27">
        <v>157.80000000000001</v>
      </c>
      <c r="N16" s="27">
        <v>179.2</v>
      </c>
    </row>
    <row r="17" spans="1:14" s="29" customFormat="1" x14ac:dyDescent="0.3">
      <c r="A17" s="5" t="s">
        <v>24</v>
      </c>
      <c r="B17" s="33">
        <v>7948.3</v>
      </c>
      <c r="C17" s="33">
        <v>735</v>
      </c>
      <c r="D17" s="34">
        <v>1136.5999999999999</v>
      </c>
      <c r="E17" s="34">
        <v>1624.5</v>
      </c>
      <c r="F17" s="34">
        <v>2306.1</v>
      </c>
      <c r="G17" s="34">
        <v>2977.1</v>
      </c>
      <c r="H17" s="34">
        <v>3618.8</v>
      </c>
      <c r="I17" s="34">
        <v>4263.8999999999996</v>
      </c>
      <c r="J17" s="4">
        <v>4878.6000000000004</v>
      </c>
      <c r="K17" s="4">
        <v>5484.7</v>
      </c>
      <c r="L17" s="4">
        <v>6328</v>
      </c>
      <c r="M17" s="4">
        <v>7014</v>
      </c>
      <c r="N17" s="4">
        <v>7680</v>
      </c>
    </row>
    <row r="18" spans="1:14" x14ac:dyDescent="0.3">
      <c r="A18" s="6" t="s">
        <v>25</v>
      </c>
      <c r="B18" s="35">
        <v>5647.5</v>
      </c>
      <c r="C18" s="35">
        <v>520.4</v>
      </c>
      <c r="D18" s="36">
        <v>754</v>
      </c>
      <c r="E18" s="36">
        <v>1079.7</v>
      </c>
      <c r="F18" s="36">
        <v>1565.2</v>
      </c>
      <c r="G18" s="36">
        <v>2053.8000000000002</v>
      </c>
      <c r="H18" s="36">
        <v>2501.1</v>
      </c>
      <c r="I18" s="36">
        <v>2949.5</v>
      </c>
      <c r="J18" s="27">
        <v>3369.2</v>
      </c>
      <c r="K18" s="27">
        <v>3762.1</v>
      </c>
      <c r="L18" s="27">
        <v>4408.1000000000004</v>
      </c>
      <c r="M18" s="27">
        <v>4902.7</v>
      </c>
      <c r="N18" s="27">
        <v>5368.7</v>
      </c>
    </row>
    <row r="19" spans="1:14" x14ac:dyDescent="0.3">
      <c r="A19" s="6" t="s">
        <v>26</v>
      </c>
      <c r="B19" s="35">
        <v>2160.3000000000002</v>
      </c>
      <c r="C19" s="35">
        <v>187.4</v>
      </c>
      <c r="D19" s="36">
        <v>325.7</v>
      </c>
      <c r="E19" s="36">
        <v>479</v>
      </c>
      <c r="F19" s="36">
        <v>667.3</v>
      </c>
      <c r="G19" s="36">
        <v>842.6</v>
      </c>
      <c r="H19" s="36">
        <v>1027.2</v>
      </c>
      <c r="I19" s="36">
        <v>1215.2</v>
      </c>
      <c r="J19" s="27">
        <v>1403.9</v>
      </c>
      <c r="K19" s="27">
        <v>1607.1</v>
      </c>
      <c r="L19" s="27">
        <v>1796</v>
      </c>
      <c r="M19" s="27">
        <v>1982.1</v>
      </c>
      <c r="N19" s="27">
        <v>2170.6999999999998</v>
      </c>
    </row>
    <row r="20" spans="1:14" x14ac:dyDescent="0.3">
      <c r="A20" s="8" t="s">
        <v>27</v>
      </c>
      <c r="B20" s="35">
        <v>1187.5999999999999</v>
      </c>
      <c r="C20" s="35">
        <v>94.9</v>
      </c>
      <c r="D20" s="36">
        <v>175</v>
      </c>
      <c r="E20" s="36">
        <v>258.8</v>
      </c>
      <c r="F20" s="36">
        <v>355.9</v>
      </c>
      <c r="G20" s="36">
        <v>455.1</v>
      </c>
      <c r="H20" s="36">
        <v>557.4</v>
      </c>
      <c r="I20" s="36">
        <v>660.8</v>
      </c>
      <c r="J20" s="27">
        <v>764.3</v>
      </c>
      <c r="K20" s="27">
        <v>872.2</v>
      </c>
      <c r="L20" s="27">
        <v>977.1</v>
      </c>
      <c r="M20" s="27">
        <v>1084.8</v>
      </c>
      <c r="N20" s="27">
        <v>1190</v>
      </c>
    </row>
    <row r="21" spans="1:14" x14ac:dyDescent="0.3">
      <c r="A21" s="8" t="s">
        <v>28</v>
      </c>
      <c r="B21" s="35">
        <v>208.9</v>
      </c>
      <c r="C21" s="35">
        <v>23.4</v>
      </c>
      <c r="D21" s="36">
        <v>36.6</v>
      </c>
      <c r="E21" s="36">
        <v>52.9</v>
      </c>
      <c r="F21" s="36">
        <v>71.2</v>
      </c>
      <c r="G21" s="36">
        <v>84.8</v>
      </c>
      <c r="H21" s="36">
        <v>100.5</v>
      </c>
      <c r="I21" s="36">
        <v>117.2</v>
      </c>
      <c r="J21" s="27">
        <v>132.6</v>
      </c>
      <c r="K21" s="27">
        <v>150.6</v>
      </c>
      <c r="L21" s="27">
        <v>167.2</v>
      </c>
      <c r="M21" s="27">
        <v>186</v>
      </c>
      <c r="N21" s="27">
        <v>209</v>
      </c>
    </row>
    <row r="22" spans="1:14" x14ac:dyDescent="0.3">
      <c r="A22" s="8" t="s">
        <v>29</v>
      </c>
      <c r="B22" s="35">
        <v>57.3</v>
      </c>
      <c r="C22" s="35">
        <v>4.3</v>
      </c>
      <c r="D22" s="36">
        <v>7.2</v>
      </c>
      <c r="E22" s="36">
        <v>10.8</v>
      </c>
      <c r="F22" s="36">
        <v>15.2</v>
      </c>
      <c r="G22" s="36">
        <v>20.100000000000001</v>
      </c>
      <c r="H22" s="36">
        <v>25.7</v>
      </c>
      <c r="I22" s="36">
        <v>32.299999999999997</v>
      </c>
      <c r="J22" s="27">
        <v>38.299999999999997</v>
      </c>
      <c r="K22" s="27">
        <v>44.4</v>
      </c>
      <c r="L22" s="27">
        <v>49.4</v>
      </c>
      <c r="M22" s="27">
        <v>53.1</v>
      </c>
      <c r="N22" s="27">
        <v>57</v>
      </c>
    </row>
    <row r="23" spans="1:14" x14ac:dyDescent="0.3">
      <c r="A23" s="8" t="s">
        <v>30</v>
      </c>
      <c r="B23" s="35">
        <v>4.5</v>
      </c>
      <c r="C23" s="35">
        <v>1.2</v>
      </c>
      <c r="D23" s="36">
        <v>1.3</v>
      </c>
      <c r="E23" s="36">
        <v>1.6</v>
      </c>
      <c r="F23" s="36">
        <v>1.7</v>
      </c>
      <c r="G23" s="36">
        <v>1.9</v>
      </c>
      <c r="H23" s="36">
        <v>2.2000000000000002</v>
      </c>
      <c r="I23" s="36">
        <v>2.5</v>
      </c>
      <c r="J23" s="27">
        <v>2.7</v>
      </c>
      <c r="K23" s="27">
        <v>3</v>
      </c>
      <c r="L23" s="27">
        <v>3.4</v>
      </c>
      <c r="M23" s="27">
        <v>4.2</v>
      </c>
      <c r="N23" s="27">
        <v>4.9000000000000004</v>
      </c>
    </row>
    <row r="24" spans="1:14" x14ac:dyDescent="0.3">
      <c r="A24" s="8" t="s">
        <v>31</v>
      </c>
      <c r="B24" s="35">
        <v>664.7</v>
      </c>
      <c r="C24" s="35">
        <v>59.4</v>
      </c>
      <c r="D24" s="36">
        <v>96.5</v>
      </c>
      <c r="E24" s="36">
        <v>142.1</v>
      </c>
      <c r="F24" s="36">
        <v>206.8</v>
      </c>
      <c r="G24" s="36">
        <v>261.3</v>
      </c>
      <c r="H24" s="36">
        <v>319.8</v>
      </c>
      <c r="I24" s="36">
        <v>378.6</v>
      </c>
      <c r="J24" s="27">
        <v>440.3</v>
      </c>
      <c r="K24" s="27">
        <v>509</v>
      </c>
      <c r="L24" s="27">
        <v>568.70000000000005</v>
      </c>
      <c r="M24" s="27">
        <v>621.1</v>
      </c>
      <c r="N24" s="27">
        <v>673.2</v>
      </c>
    </row>
    <row r="25" spans="1:14" x14ac:dyDescent="0.3">
      <c r="A25" s="8" t="s">
        <v>82</v>
      </c>
      <c r="B25" s="35">
        <v>13.1</v>
      </c>
      <c r="C25" s="35">
        <v>1.3</v>
      </c>
      <c r="D25" s="36">
        <v>2.5</v>
      </c>
      <c r="E25" s="36">
        <v>3.5</v>
      </c>
      <c r="F25" s="36">
        <v>4.5999999999999996</v>
      </c>
      <c r="G25" s="36">
        <v>5.6</v>
      </c>
      <c r="H25" s="36">
        <v>6.5</v>
      </c>
      <c r="I25" s="36">
        <v>7.5</v>
      </c>
      <c r="J25" s="27">
        <v>8.4</v>
      </c>
      <c r="K25" s="27">
        <v>9.4</v>
      </c>
      <c r="L25" s="27">
        <v>10.3</v>
      </c>
      <c r="M25" s="27">
        <v>11.1</v>
      </c>
      <c r="N25" s="27">
        <v>12.1</v>
      </c>
    </row>
    <row r="26" spans="1:14" x14ac:dyDescent="0.3">
      <c r="A26" s="8" t="s">
        <v>83</v>
      </c>
      <c r="B26" s="35">
        <v>0.4</v>
      </c>
      <c r="C26" s="35">
        <v>0</v>
      </c>
      <c r="D26" s="36">
        <v>0.1</v>
      </c>
      <c r="E26" s="36">
        <v>0.1</v>
      </c>
      <c r="F26" s="36">
        <v>0.2</v>
      </c>
      <c r="G26" s="36">
        <v>0.2</v>
      </c>
      <c r="H26" s="36">
        <v>0.2</v>
      </c>
      <c r="I26" s="36">
        <v>0.2</v>
      </c>
      <c r="J26" s="27">
        <v>0.2</v>
      </c>
      <c r="K26" s="27">
        <v>0.2</v>
      </c>
      <c r="L26" s="27">
        <v>0.3</v>
      </c>
      <c r="M26" s="27">
        <v>0.3</v>
      </c>
      <c r="N26" s="27">
        <v>0.4</v>
      </c>
    </row>
    <row r="27" spans="1:14" x14ac:dyDescent="0.3">
      <c r="A27" s="8" t="s">
        <v>84</v>
      </c>
      <c r="B27" s="35">
        <v>23.8</v>
      </c>
      <c r="C27" s="35">
        <v>2.8</v>
      </c>
      <c r="D27" s="36">
        <v>6.5</v>
      </c>
      <c r="E27" s="36">
        <v>9.1999999999999993</v>
      </c>
      <c r="F27" s="36">
        <v>11.7</v>
      </c>
      <c r="G27" s="36">
        <v>13.6</v>
      </c>
      <c r="H27" s="36">
        <v>14.9</v>
      </c>
      <c r="I27" s="36">
        <v>16.100000000000001</v>
      </c>
      <c r="J27" s="27">
        <v>17.100000000000001</v>
      </c>
      <c r="K27" s="27">
        <v>18.3</v>
      </c>
      <c r="L27" s="27">
        <v>19.600000000000001</v>
      </c>
      <c r="M27" s="27">
        <v>21.5</v>
      </c>
      <c r="N27" s="27">
        <v>24.1</v>
      </c>
    </row>
    <row r="28" spans="1:14" x14ac:dyDescent="0.3">
      <c r="A28" s="6" t="s">
        <v>32</v>
      </c>
      <c r="B28" s="35">
        <v>140.5</v>
      </c>
      <c r="C28" s="35">
        <v>27.2</v>
      </c>
      <c r="D28" s="36">
        <v>56.9</v>
      </c>
      <c r="E28" s="36">
        <v>65.8</v>
      </c>
      <c r="F28" s="36">
        <v>73.599999999999994</v>
      </c>
      <c r="G28" s="36">
        <v>80.7</v>
      </c>
      <c r="H28" s="36">
        <v>90.5</v>
      </c>
      <c r="I28" s="36">
        <v>99.2</v>
      </c>
      <c r="J28" s="27">
        <v>105.5</v>
      </c>
      <c r="K28" s="27">
        <v>115.5</v>
      </c>
      <c r="L28" s="27">
        <v>123.9</v>
      </c>
      <c r="M28" s="27">
        <v>129.19999999999999</v>
      </c>
      <c r="N28" s="27">
        <v>140.6</v>
      </c>
    </row>
    <row r="29" spans="1:14" x14ac:dyDescent="0.3">
      <c r="A29" s="5" t="s">
        <v>33</v>
      </c>
      <c r="B29" s="33">
        <v>23.4</v>
      </c>
      <c r="C29" s="33">
        <v>2.7</v>
      </c>
      <c r="D29" s="34">
        <v>5.3</v>
      </c>
      <c r="E29" s="34">
        <v>7.6</v>
      </c>
      <c r="F29" s="34">
        <v>9.9</v>
      </c>
      <c r="G29" s="34">
        <v>12.3</v>
      </c>
      <c r="H29" s="34">
        <v>14.8</v>
      </c>
      <c r="I29" s="34">
        <v>17.600000000000001</v>
      </c>
      <c r="J29" s="4">
        <v>20</v>
      </c>
      <c r="K29" s="4">
        <v>22.3</v>
      </c>
      <c r="L29" s="4">
        <v>24.6</v>
      </c>
      <c r="M29" s="4">
        <v>26.9</v>
      </c>
      <c r="N29" s="4">
        <v>29.1</v>
      </c>
    </row>
    <row r="30" spans="1:14" x14ac:dyDescent="0.3">
      <c r="A30" s="5" t="s">
        <v>85</v>
      </c>
      <c r="B30" s="33">
        <v>11.7</v>
      </c>
      <c r="C30" s="33">
        <v>0</v>
      </c>
      <c r="D30" s="34">
        <v>0.1</v>
      </c>
      <c r="E30" s="34">
        <v>0.1</v>
      </c>
      <c r="F30" s="34">
        <v>0.2</v>
      </c>
      <c r="G30" s="34">
        <v>0.2</v>
      </c>
      <c r="H30" s="34">
        <v>0.3</v>
      </c>
      <c r="I30" s="34">
        <v>0.5</v>
      </c>
      <c r="J30" s="4">
        <v>0.6</v>
      </c>
      <c r="K30" s="4">
        <v>0.5</v>
      </c>
      <c r="L30" s="4">
        <v>0.6</v>
      </c>
      <c r="M30" s="4">
        <v>0.8</v>
      </c>
      <c r="N30" s="4">
        <v>1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0.1</v>
      </c>
      <c r="G31" s="34">
        <v>0.1</v>
      </c>
      <c r="H31" s="34">
        <v>0.1</v>
      </c>
      <c r="I31" s="34">
        <v>0.1</v>
      </c>
      <c r="J31" s="4">
        <v>0.1</v>
      </c>
      <c r="K31" s="4">
        <v>0.1</v>
      </c>
      <c r="L31" s="4">
        <v>0.1</v>
      </c>
      <c r="M31" s="4">
        <v>0.1</v>
      </c>
      <c r="N31" s="4">
        <v>0.1</v>
      </c>
    </row>
    <row r="32" spans="1:14" x14ac:dyDescent="0.3">
      <c r="A32" s="5" t="s">
        <v>35</v>
      </c>
      <c r="B32" s="33">
        <v>1107.5999999999999</v>
      </c>
      <c r="C32" s="33">
        <v>51</v>
      </c>
      <c r="D32" s="34">
        <v>110.3</v>
      </c>
      <c r="E32" s="34">
        <v>162</v>
      </c>
      <c r="F32" s="34">
        <v>253.3</v>
      </c>
      <c r="G32" s="34">
        <v>318.39999999999998</v>
      </c>
      <c r="H32" s="34">
        <v>391.6</v>
      </c>
      <c r="I32" s="34">
        <v>467.4</v>
      </c>
      <c r="J32" s="4">
        <v>579.79999999999995</v>
      </c>
      <c r="K32" s="4">
        <v>633.70000000000005</v>
      </c>
      <c r="L32" s="4">
        <v>851.8</v>
      </c>
      <c r="M32" s="4">
        <v>1149.5</v>
      </c>
      <c r="N32" s="4">
        <v>1217.8</v>
      </c>
    </row>
    <row r="33" spans="1:14" x14ac:dyDescent="0.3">
      <c r="A33" s="5" t="s">
        <v>36</v>
      </c>
      <c r="B33" s="33">
        <v>461.4</v>
      </c>
      <c r="C33" s="33">
        <v>0.4</v>
      </c>
      <c r="D33" s="34">
        <v>1.8</v>
      </c>
      <c r="E33" s="34">
        <v>3.6</v>
      </c>
      <c r="F33" s="34">
        <v>11.3</v>
      </c>
      <c r="G33" s="34">
        <v>12.2</v>
      </c>
      <c r="H33" s="34">
        <v>13.4</v>
      </c>
      <c r="I33" s="34">
        <v>36.5</v>
      </c>
      <c r="J33" s="4">
        <v>72.900000000000006</v>
      </c>
      <c r="K33" s="4">
        <v>73.5</v>
      </c>
      <c r="L33" s="4">
        <v>228.3</v>
      </c>
      <c r="M33" s="4">
        <v>484.4</v>
      </c>
      <c r="N33" s="4">
        <v>492</v>
      </c>
    </row>
    <row r="34" spans="1:14" x14ac:dyDescent="0.3">
      <c r="A34" s="9" t="s">
        <v>37</v>
      </c>
      <c r="B34" s="33">
        <v>324.5</v>
      </c>
      <c r="C34" s="33">
        <v>25.7</v>
      </c>
      <c r="D34" s="34">
        <v>48.2</v>
      </c>
      <c r="E34" s="34">
        <v>74.400000000000006</v>
      </c>
      <c r="F34" s="34">
        <v>106.3</v>
      </c>
      <c r="G34" s="34">
        <v>135.19999999999999</v>
      </c>
      <c r="H34" s="34">
        <v>162.5</v>
      </c>
      <c r="I34" s="34">
        <v>194.6</v>
      </c>
      <c r="J34" s="4">
        <v>218.2</v>
      </c>
      <c r="K34" s="4">
        <v>245.5</v>
      </c>
      <c r="L34" s="4">
        <v>274.8</v>
      </c>
      <c r="M34" s="4">
        <v>302.3</v>
      </c>
      <c r="N34" s="4">
        <v>328.9</v>
      </c>
    </row>
    <row r="35" spans="1:14" x14ac:dyDescent="0.3">
      <c r="A35" s="5" t="s">
        <v>38</v>
      </c>
      <c r="B35" s="33">
        <v>43.3</v>
      </c>
      <c r="C35" s="33">
        <v>0.9</v>
      </c>
      <c r="D35" s="34">
        <v>1.1000000000000001</v>
      </c>
      <c r="E35" s="34">
        <v>3.1</v>
      </c>
      <c r="F35" s="34">
        <v>3.9</v>
      </c>
      <c r="G35" s="34">
        <v>4.3</v>
      </c>
      <c r="H35" s="34">
        <v>4.7</v>
      </c>
      <c r="I35" s="34">
        <v>5.0999999999999996</v>
      </c>
      <c r="J35" s="4">
        <v>5.6</v>
      </c>
      <c r="K35" s="4">
        <v>6.4</v>
      </c>
      <c r="L35" s="4">
        <v>7.4</v>
      </c>
      <c r="M35" s="4">
        <v>7.8</v>
      </c>
      <c r="N35" s="4">
        <v>11.2</v>
      </c>
    </row>
    <row r="36" spans="1:14" x14ac:dyDescent="0.3">
      <c r="A36" s="5" t="s">
        <v>238</v>
      </c>
      <c r="B36" s="33">
        <v>9.6</v>
      </c>
      <c r="C36" s="33">
        <v>0</v>
      </c>
      <c r="D36" s="34">
        <v>0.7</v>
      </c>
      <c r="E36" s="34">
        <v>0.7</v>
      </c>
      <c r="F36" s="34">
        <v>1</v>
      </c>
      <c r="G36" s="34">
        <v>1</v>
      </c>
      <c r="H36" s="34">
        <v>3.7</v>
      </c>
      <c r="I36" s="34">
        <v>4.2</v>
      </c>
      <c r="J36" s="4">
        <v>4.2</v>
      </c>
      <c r="K36" s="4">
        <v>4.2</v>
      </c>
      <c r="L36" s="4">
        <v>4.7</v>
      </c>
      <c r="M36" s="4">
        <v>4.7</v>
      </c>
      <c r="N36" s="4">
        <v>9.1</v>
      </c>
    </row>
    <row r="37" spans="1:14" x14ac:dyDescent="0.3">
      <c r="A37" s="5" t="s">
        <v>239</v>
      </c>
      <c r="B37" s="33">
        <v>268.8</v>
      </c>
      <c r="C37" s="33">
        <v>23.9</v>
      </c>
      <c r="D37" s="34">
        <v>58.5</v>
      </c>
      <c r="E37" s="34">
        <v>80.2</v>
      </c>
      <c r="F37" s="34">
        <v>130.80000000000001</v>
      </c>
      <c r="G37" s="34">
        <v>165.7</v>
      </c>
      <c r="H37" s="34">
        <v>207.3</v>
      </c>
      <c r="I37" s="34">
        <v>227</v>
      </c>
      <c r="J37" s="4">
        <v>278.89999999999998</v>
      </c>
      <c r="K37" s="4">
        <v>304.10000000000002</v>
      </c>
      <c r="L37" s="4">
        <v>336.6</v>
      </c>
      <c r="M37" s="4">
        <v>350.3</v>
      </c>
      <c r="N37" s="4">
        <v>376.6</v>
      </c>
    </row>
    <row r="38" spans="1:14" x14ac:dyDescent="0.3">
      <c r="A38" s="5" t="s">
        <v>42</v>
      </c>
      <c r="B38" s="33">
        <v>2175.4</v>
      </c>
      <c r="C38" s="33">
        <v>1</v>
      </c>
      <c r="D38" s="34">
        <v>17.8</v>
      </c>
      <c r="E38" s="34">
        <v>56.1</v>
      </c>
      <c r="F38" s="34">
        <v>538.9</v>
      </c>
      <c r="G38" s="34">
        <v>589.79999999999995</v>
      </c>
      <c r="H38" s="34">
        <v>814.4</v>
      </c>
      <c r="I38" s="34">
        <v>938</v>
      </c>
      <c r="J38" s="4">
        <v>1029.5999999999999</v>
      </c>
      <c r="K38" s="4">
        <v>1046.8</v>
      </c>
      <c r="L38" s="4">
        <v>1072.2</v>
      </c>
      <c r="M38" s="4">
        <v>1102.4000000000001</v>
      </c>
      <c r="N38" s="4">
        <v>1989.8</v>
      </c>
    </row>
    <row r="39" spans="1:14" x14ac:dyDescent="0.3">
      <c r="A39" s="5" t="s">
        <v>87</v>
      </c>
      <c r="B39" s="33">
        <v>32.200000000000003</v>
      </c>
      <c r="C39" s="33">
        <v>0.1</v>
      </c>
      <c r="D39" s="34">
        <v>0.2</v>
      </c>
      <c r="E39" s="34">
        <v>0.8</v>
      </c>
      <c r="F39" s="34">
        <v>1</v>
      </c>
      <c r="G39" s="34">
        <v>1.4</v>
      </c>
      <c r="H39" s="34">
        <v>1.8</v>
      </c>
      <c r="I39" s="34">
        <v>3.8</v>
      </c>
      <c r="J39" s="16">
        <v>6.5</v>
      </c>
      <c r="K39" s="16">
        <v>7.8</v>
      </c>
      <c r="L39" s="16">
        <v>8.1</v>
      </c>
      <c r="M39" s="16">
        <v>8.8000000000000007</v>
      </c>
      <c r="N39" s="16">
        <v>40.6</v>
      </c>
    </row>
    <row r="40" spans="1:14" x14ac:dyDescent="0.3">
      <c r="A40" s="9" t="s">
        <v>88</v>
      </c>
      <c r="B40" s="33">
        <v>0</v>
      </c>
      <c r="C40" s="33">
        <v>0.9</v>
      </c>
      <c r="D40" s="34">
        <v>1.6</v>
      </c>
      <c r="E40" s="34">
        <v>1.9</v>
      </c>
      <c r="F40" s="34">
        <v>2.2000000000000002</v>
      </c>
      <c r="G40" s="34">
        <v>2.7</v>
      </c>
      <c r="H40" s="34">
        <v>3.9</v>
      </c>
      <c r="I40" s="34">
        <v>4.8</v>
      </c>
      <c r="J40" s="16">
        <v>6</v>
      </c>
      <c r="K40" s="16">
        <v>6.5</v>
      </c>
      <c r="L40" s="16">
        <v>7.3</v>
      </c>
      <c r="M40" s="16">
        <v>8.5</v>
      </c>
      <c r="N40" s="16">
        <v>9.4</v>
      </c>
    </row>
    <row r="41" spans="1:14" x14ac:dyDescent="0.3">
      <c r="A41" s="5" t="s">
        <v>91</v>
      </c>
      <c r="B41" s="33">
        <v>2143.1999999999998</v>
      </c>
      <c r="C41" s="33">
        <v>0</v>
      </c>
      <c r="D41" s="34">
        <v>16</v>
      </c>
      <c r="E41" s="34">
        <v>53.4</v>
      </c>
      <c r="F41" s="34">
        <v>535.70000000000005</v>
      </c>
      <c r="G41" s="34">
        <v>585.70000000000005</v>
      </c>
      <c r="H41" s="34">
        <v>808.7</v>
      </c>
      <c r="I41" s="34">
        <v>929.4</v>
      </c>
      <c r="J41" s="16">
        <v>1017.1</v>
      </c>
      <c r="K41" s="16">
        <v>1032.5</v>
      </c>
      <c r="L41" s="16">
        <v>1056.8</v>
      </c>
      <c r="M41" s="16">
        <v>1085.0999999999999</v>
      </c>
      <c r="N41" s="16">
        <v>1939.8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244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245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>
        <v>899.8</v>
      </c>
      <c r="D51" s="32">
        <v>1448.6</v>
      </c>
      <c r="E51" s="32">
        <v>1077.9000000000001</v>
      </c>
      <c r="F51" s="32">
        <v>1100.8</v>
      </c>
      <c r="G51" s="32">
        <v>1430</v>
      </c>
      <c r="H51" s="32">
        <v>1040.8</v>
      </c>
      <c r="I51" s="32">
        <v>1041.5999999999999</v>
      </c>
      <c r="J51" s="4">
        <v>1044.5999999999999</v>
      </c>
      <c r="K51" s="4">
        <v>940.4</v>
      </c>
      <c r="L51" s="4">
        <v>1093.4000000000001</v>
      </c>
      <c r="M51" s="4">
        <v>1344</v>
      </c>
      <c r="N51" s="4">
        <v>2101.6</v>
      </c>
    </row>
    <row r="52" spans="1:14" x14ac:dyDescent="0.3">
      <c r="A52" s="23" t="s">
        <v>227</v>
      </c>
      <c r="B52" s="36">
        <v>0</v>
      </c>
      <c r="C52" s="36">
        <v>206.5</v>
      </c>
      <c r="D52" s="36">
        <v>247.1</v>
      </c>
      <c r="E52" s="36">
        <v>0</v>
      </c>
      <c r="F52" s="36">
        <v>143.4</v>
      </c>
      <c r="G52" s="36">
        <v>199.2</v>
      </c>
      <c r="H52" s="36">
        <v>0.1</v>
      </c>
      <c r="I52" s="36">
        <v>0</v>
      </c>
      <c r="J52" s="19">
        <v>0</v>
      </c>
      <c r="K52" s="19">
        <v>0</v>
      </c>
      <c r="L52" s="19">
        <v>0.1</v>
      </c>
      <c r="M52" s="19">
        <v>205.9</v>
      </c>
      <c r="N52" s="19">
        <v>87.7</v>
      </c>
    </row>
    <row r="53" spans="1:14" x14ac:dyDescent="0.3">
      <c r="A53" s="3" t="s">
        <v>228</v>
      </c>
      <c r="B53" s="34">
        <v>0</v>
      </c>
      <c r="C53" s="34">
        <v>1.3</v>
      </c>
      <c r="D53" s="34">
        <v>44.2</v>
      </c>
      <c r="E53" s="34">
        <v>59.9</v>
      </c>
      <c r="F53" s="34">
        <v>36.299999999999997</v>
      </c>
      <c r="G53" s="34">
        <v>102.9</v>
      </c>
      <c r="H53" s="34">
        <v>53.4</v>
      </c>
      <c r="I53" s="34">
        <v>26.4</v>
      </c>
      <c r="J53" s="4">
        <v>56.7</v>
      </c>
      <c r="K53" s="4">
        <v>26.6</v>
      </c>
      <c r="L53" s="4">
        <v>18.8</v>
      </c>
      <c r="M53" s="16">
        <v>53.2</v>
      </c>
      <c r="N53" s="4">
        <v>201.7</v>
      </c>
    </row>
    <row r="54" spans="1:14" x14ac:dyDescent="0.3">
      <c r="A54" s="3" t="s">
        <v>47</v>
      </c>
      <c r="B54" s="34">
        <v>16247.2</v>
      </c>
      <c r="C54" s="34">
        <v>901.9</v>
      </c>
      <c r="D54" s="34">
        <v>2394.9</v>
      </c>
      <c r="E54" s="34">
        <v>3534.7</v>
      </c>
      <c r="F54" s="34">
        <v>4672.5</v>
      </c>
      <c r="G54" s="34">
        <v>6205.9</v>
      </c>
      <c r="H54" s="34">
        <v>7300.5</v>
      </c>
      <c r="I54" s="34">
        <v>8368.7000000000007</v>
      </c>
      <c r="J54" s="4">
        <v>9470.7000000000007</v>
      </c>
      <c r="K54" s="4">
        <v>10438.6</v>
      </c>
      <c r="L54" s="4">
        <v>11551.7</v>
      </c>
      <c r="M54" s="16">
        <v>12949.5</v>
      </c>
      <c r="N54" s="4">
        <v>15256.2</v>
      </c>
    </row>
    <row r="55" spans="1:14" x14ac:dyDescent="0.3">
      <c r="A55" s="3" t="s">
        <v>48</v>
      </c>
      <c r="B55" s="34">
        <v>14352.9</v>
      </c>
      <c r="C55" s="34">
        <v>895.8</v>
      </c>
      <c r="D55" s="34">
        <v>2253.8000000000002</v>
      </c>
      <c r="E55" s="34">
        <v>3203.3</v>
      </c>
      <c r="F55" s="34">
        <v>4207.3999999999996</v>
      </c>
      <c r="G55" s="34">
        <v>5400.5</v>
      </c>
      <c r="H55" s="34">
        <v>6318</v>
      </c>
      <c r="I55" s="34">
        <v>7302.6</v>
      </c>
      <c r="J55" s="4">
        <v>8305.2000000000007</v>
      </c>
      <c r="K55" s="4">
        <v>9205.6</v>
      </c>
      <c r="L55" s="4">
        <v>10256.700000000001</v>
      </c>
      <c r="M55" s="4">
        <v>11510</v>
      </c>
      <c r="N55" s="4">
        <v>13353.9</v>
      </c>
    </row>
    <row r="56" spans="1:14" ht="25.5" x14ac:dyDescent="0.3">
      <c r="A56" s="22" t="s">
        <v>95</v>
      </c>
      <c r="B56" s="34">
        <v>1621.9</v>
      </c>
      <c r="C56" s="34">
        <v>0.1</v>
      </c>
      <c r="D56" s="34">
        <v>138.9</v>
      </c>
      <c r="E56" s="34">
        <v>276.2</v>
      </c>
      <c r="F56" s="34">
        <v>415.1</v>
      </c>
      <c r="G56" s="34">
        <v>551.9</v>
      </c>
      <c r="H56" s="34">
        <v>702.8</v>
      </c>
      <c r="I56" s="34">
        <v>852.8</v>
      </c>
      <c r="J56" s="4">
        <v>992.4</v>
      </c>
      <c r="K56" s="4">
        <v>1130.3</v>
      </c>
      <c r="L56" s="4">
        <v>1273.5999999999999</v>
      </c>
      <c r="M56" s="4">
        <v>1445</v>
      </c>
      <c r="N56" s="4">
        <v>1776.4</v>
      </c>
    </row>
    <row r="57" spans="1:14" x14ac:dyDescent="0.3">
      <c r="A57" s="3" t="s">
        <v>50</v>
      </c>
      <c r="B57" s="34">
        <v>571.29999999999995</v>
      </c>
      <c r="C57" s="34">
        <v>0.2</v>
      </c>
      <c r="D57" s="34">
        <v>49.7</v>
      </c>
      <c r="E57" s="34">
        <v>99.5</v>
      </c>
      <c r="F57" s="34">
        <v>149.30000000000001</v>
      </c>
      <c r="G57" s="34">
        <v>198.5</v>
      </c>
      <c r="H57" s="34">
        <v>250.4</v>
      </c>
      <c r="I57" s="34">
        <v>304.5</v>
      </c>
      <c r="J57" s="4">
        <v>354.4</v>
      </c>
      <c r="K57" s="4">
        <v>403.5</v>
      </c>
      <c r="L57" s="4">
        <v>454.8</v>
      </c>
      <c r="M57" s="4">
        <v>515</v>
      </c>
      <c r="N57" s="4">
        <v>631.79999999999995</v>
      </c>
    </row>
    <row r="58" spans="1:14" x14ac:dyDescent="0.3">
      <c r="A58" s="3" t="s">
        <v>51</v>
      </c>
      <c r="B58" s="34">
        <v>1815.2</v>
      </c>
      <c r="C58" s="34">
        <v>55.4</v>
      </c>
      <c r="D58" s="34">
        <v>214.3</v>
      </c>
      <c r="E58" s="34">
        <v>321.10000000000002</v>
      </c>
      <c r="F58" s="34">
        <v>409.7</v>
      </c>
      <c r="G58" s="34">
        <v>507.3</v>
      </c>
      <c r="H58" s="34">
        <v>600.5</v>
      </c>
      <c r="I58" s="34">
        <v>694.3</v>
      </c>
      <c r="J58" s="4">
        <v>881.4</v>
      </c>
      <c r="K58" s="4">
        <v>969.7</v>
      </c>
      <c r="L58" s="4">
        <v>1070.7</v>
      </c>
      <c r="M58" s="4">
        <v>1171.7</v>
      </c>
      <c r="N58" s="4">
        <v>1459.6</v>
      </c>
    </row>
    <row r="59" spans="1:14" x14ac:dyDescent="0.3">
      <c r="A59" s="3" t="s">
        <v>52</v>
      </c>
      <c r="B59" s="34">
        <v>9153.2999999999993</v>
      </c>
      <c r="C59" s="34">
        <v>633.6</v>
      </c>
      <c r="D59" s="34">
        <v>1397.4</v>
      </c>
      <c r="E59" s="34">
        <v>2052.9</v>
      </c>
      <c r="F59" s="34">
        <v>2636.3</v>
      </c>
      <c r="G59" s="34">
        <v>3346.6</v>
      </c>
      <c r="H59" s="34">
        <v>3968.1</v>
      </c>
      <c r="I59" s="34">
        <v>4654.8</v>
      </c>
      <c r="J59" s="4">
        <v>5280.7</v>
      </c>
      <c r="K59" s="4">
        <v>5905.8</v>
      </c>
      <c r="L59" s="4">
        <v>6576.2</v>
      </c>
      <c r="M59" s="4">
        <v>7291</v>
      </c>
      <c r="N59" s="4">
        <v>8311.1</v>
      </c>
    </row>
    <row r="60" spans="1:14" x14ac:dyDescent="0.3">
      <c r="A60" s="12" t="s">
        <v>53</v>
      </c>
      <c r="B60" s="36">
        <v>3081.3</v>
      </c>
      <c r="C60" s="36">
        <v>268.8</v>
      </c>
      <c r="D60" s="36">
        <v>486.9</v>
      </c>
      <c r="E60" s="36">
        <v>700.6</v>
      </c>
      <c r="F60" s="36">
        <v>913.7</v>
      </c>
      <c r="G60" s="36">
        <v>1187.8</v>
      </c>
      <c r="H60" s="36">
        <v>1426.2</v>
      </c>
      <c r="I60" s="36">
        <v>1713.7</v>
      </c>
      <c r="J60" s="27">
        <v>1964.3</v>
      </c>
      <c r="K60" s="27">
        <v>2374.1</v>
      </c>
      <c r="L60" s="27">
        <v>2664.1</v>
      </c>
      <c r="M60" s="27">
        <v>2934.7</v>
      </c>
      <c r="N60" s="27">
        <v>3169.5</v>
      </c>
    </row>
    <row r="61" spans="1:14" x14ac:dyDescent="0.3">
      <c r="A61" s="12" t="s">
        <v>92</v>
      </c>
      <c r="B61" s="36">
        <v>4150.2</v>
      </c>
      <c r="C61" s="36">
        <v>331.3</v>
      </c>
      <c r="D61" s="36">
        <v>663.9</v>
      </c>
      <c r="E61" s="36">
        <v>962.4</v>
      </c>
      <c r="F61" s="36">
        <v>1271.4000000000001</v>
      </c>
      <c r="G61" s="36">
        <v>1588.3</v>
      </c>
      <c r="H61" s="36">
        <v>1882.4</v>
      </c>
      <c r="I61" s="36">
        <v>2187.5</v>
      </c>
      <c r="J61" s="27">
        <v>2475.4</v>
      </c>
      <c r="K61" s="27">
        <v>2768</v>
      </c>
      <c r="L61" s="27">
        <v>3084.7</v>
      </c>
      <c r="M61" s="27">
        <v>3460.1</v>
      </c>
      <c r="N61" s="27">
        <v>3810</v>
      </c>
    </row>
    <row r="62" spans="1:14" ht="33" x14ac:dyDescent="0.3">
      <c r="A62" s="21" t="s">
        <v>93</v>
      </c>
      <c r="B62" s="36">
        <v>1117.5</v>
      </c>
      <c r="C62" s="36">
        <v>18.8</v>
      </c>
      <c r="D62" s="36">
        <v>81.2</v>
      </c>
      <c r="E62" s="36">
        <v>158.5</v>
      </c>
      <c r="F62" s="36">
        <v>185.2</v>
      </c>
      <c r="G62" s="36">
        <v>257.89999999999998</v>
      </c>
      <c r="H62" s="36">
        <v>314.89999999999998</v>
      </c>
      <c r="I62" s="36">
        <v>354.1</v>
      </c>
      <c r="J62" s="27">
        <v>388.3</v>
      </c>
      <c r="K62" s="27">
        <v>254.2</v>
      </c>
      <c r="L62" s="27">
        <v>257.10000000000002</v>
      </c>
      <c r="M62" s="27">
        <v>261</v>
      </c>
      <c r="N62" s="27">
        <v>618</v>
      </c>
    </row>
    <row r="63" spans="1:14" x14ac:dyDescent="0.3">
      <c r="A63" s="12" t="s">
        <v>235</v>
      </c>
      <c r="B63" s="36">
        <v>3.3</v>
      </c>
      <c r="C63" s="36">
        <v>0.1</v>
      </c>
      <c r="D63" s="36">
        <v>0.1</v>
      </c>
      <c r="E63" s="36">
        <v>0.2</v>
      </c>
      <c r="F63" s="36">
        <v>0.2</v>
      </c>
      <c r="G63" s="36">
        <v>0.5</v>
      </c>
      <c r="H63" s="36">
        <v>0.6</v>
      </c>
      <c r="I63" s="36">
        <v>0.6</v>
      </c>
      <c r="J63" s="27">
        <v>1.7</v>
      </c>
      <c r="K63" s="27">
        <v>1.7</v>
      </c>
      <c r="L63" s="27">
        <v>1.8</v>
      </c>
      <c r="M63" s="27">
        <v>2.1</v>
      </c>
      <c r="N63" s="27">
        <v>2.1</v>
      </c>
    </row>
    <row r="64" spans="1:14" x14ac:dyDescent="0.3">
      <c r="A64" s="12" t="s">
        <v>97</v>
      </c>
      <c r="B64" s="36">
        <v>801</v>
      </c>
      <c r="C64" s="36">
        <v>14.6</v>
      </c>
      <c r="D64" s="36">
        <v>165.3</v>
      </c>
      <c r="E64" s="36">
        <v>231.2</v>
      </c>
      <c r="F64" s="36">
        <v>265.8</v>
      </c>
      <c r="G64" s="36">
        <v>312.10000000000002</v>
      </c>
      <c r="H64" s="36">
        <v>344</v>
      </c>
      <c r="I64" s="36">
        <v>398.9</v>
      </c>
      <c r="J64" s="27">
        <v>451</v>
      </c>
      <c r="K64" s="27">
        <v>507.8</v>
      </c>
      <c r="L64" s="27">
        <v>568.5</v>
      </c>
      <c r="M64" s="27">
        <v>633.1</v>
      </c>
      <c r="N64" s="27">
        <v>711.5</v>
      </c>
    </row>
    <row r="65" spans="1:14" x14ac:dyDescent="0.3">
      <c r="A65" s="3" t="s">
        <v>58</v>
      </c>
      <c r="B65" s="34">
        <v>1191.0999999999999</v>
      </c>
      <c r="C65" s="34">
        <v>206.5</v>
      </c>
      <c r="D65" s="34">
        <v>453.5</v>
      </c>
      <c r="E65" s="34">
        <v>453.6</v>
      </c>
      <c r="F65" s="34">
        <v>597</v>
      </c>
      <c r="G65" s="34">
        <v>796.2</v>
      </c>
      <c r="H65" s="34">
        <v>796.2</v>
      </c>
      <c r="I65" s="34">
        <v>796.2</v>
      </c>
      <c r="J65" s="4">
        <v>796.3</v>
      </c>
      <c r="K65" s="4">
        <v>796.3</v>
      </c>
      <c r="L65" s="4">
        <v>881.4</v>
      </c>
      <c r="M65" s="4">
        <v>1087.3</v>
      </c>
      <c r="N65" s="4">
        <v>1175</v>
      </c>
    </row>
    <row r="66" spans="1:14" x14ac:dyDescent="0.3">
      <c r="A66" s="3" t="s">
        <v>59</v>
      </c>
      <c r="B66" s="34">
        <v>1894.3</v>
      </c>
      <c r="C66" s="34">
        <v>7</v>
      </c>
      <c r="D66" s="34">
        <v>142.69999999999999</v>
      </c>
      <c r="E66" s="34">
        <v>332.8</v>
      </c>
      <c r="F66" s="34">
        <v>467.2</v>
      </c>
      <c r="G66" s="34">
        <v>807.6</v>
      </c>
      <c r="H66" s="34">
        <v>986.5</v>
      </c>
      <c r="I66" s="34">
        <v>1067.9000000000001</v>
      </c>
      <c r="J66" s="4">
        <v>1167.7</v>
      </c>
      <c r="K66" s="4">
        <v>1234.5</v>
      </c>
      <c r="L66" s="4">
        <v>1297.7</v>
      </c>
      <c r="M66" s="4">
        <v>1442.3</v>
      </c>
      <c r="N66" s="4">
        <v>1902.6</v>
      </c>
    </row>
    <row r="67" spans="1:14" x14ac:dyDescent="0.3">
      <c r="A67" s="3" t="s">
        <v>60</v>
      </c>
      <c r="B67" s="34">
        <v>573.4</v>
      </c>
      <c r="C67" s="34">
        <v>2.1</v>
      </c>
      <c r="D67" s="34">
        <v>46.5</v>
      </c>
      <c r="E67" s="34">
        <v>108.4</v>
      </c>
      <c r="F67" s="34">
        <v>145.5</v>
      </c>
      <c r="G67" s="34">
        <v>248.9</v>
      </c>
      <c r="H67" s="34">
        <v>302.7</v>
      </c>
      <c r="I67" s="34">
        <v>329.4</v>
      </c>
      <c r="J67" s="4">
        <v>386.7</v>
      </c>
      <c r="K67" s="4">
        <v>414.1</v>
      </c>
      <c r="L67" s="4">
        <v>433.9</v>
      </c>
      <c r="M67" s="4">
        <v>487.6</v>
      </c>
      <c r="N67" s="4">
        <v>692.7</v>
      </c>
    </row>
    <row r="68" spans="1:14" x14ac:dyDescent="0.3">
      <c r="A68" s="3" t="s">
        <v>61</v>
      </c>
      <c r="B68" s="34">
        <v>1321</v>
      </c>
      <c r="C68" s="34">
        <v>4.9000000000000004</v>
      </c>
      <c r="D68" s="34">
        <v>96.2</v>
      </c>
      <c r="E68" s="34">
        <v>224.4</v>
      </c>
      <c r="F68" s="34">
        <v>321.7</v>
      </c>
      <c r="G68" s="34">
        <v>558.70000000000005</v>
      </c>
      <c r="H68" s="34">
        <v>683.9</v>
      </c>
      <c r="I68" s="34">
        <v>738.5</v>
      </c>
      <c r="J68" s="4">
        <v>781</v>
      </c>
      <c r="K68" s="4">
        <v>820.4</v>
      </c>
      <c r="L68" s="4">
        <v>863.8</v>
      </c>
      <c r="M68" s="4">
        <v>954.7</v>
      </c>
      <c r="N68" s="4">
        <v>1209.9000000000001</v>
      </c>
    </row>
    <row r="69" spans="1:14" x14ac:dyDescent="0.3">
      <c r="A69" s="12" t="s">
        <v>62</v>
      </c>
      <c r="B69" s="36">
        <v>1025.4000000000001</v>
      </c>
      <c r="C69" s="36">
        <v>4.8</v>
      </c>
      <c r="D69" s="36">
        <v>50.7</v>
      </c>
      <c r="E69" s="36">
        <v>112.5</v>
      </c>
      <c r="F69" s="36">
        <v>185.7</v>
      </c>
      <c r="G69" s="36">
        <v>311.10000000000002</v>
      </c>
      <c r="H69" s="36">
        <v>370</v>
      </c>
      <c r="I69" s="36">
        <v>422.4</v>
      </c>
      <c r="J69" s="27">
        <v>455.4</v>
      </c>
      <c r="K69" s="27">
        <v>485.9</v>
      </c>
      <c r="L69" s="27">
        <v>516.70000000000005</v>
      </c>
      <c r="M69" s="27">
        <v>594.9</v>
      </c>
      <c r="N69" s="27">
        <v>811</v>
      </c>
    </row>
    <row r="70" spans="1:14" x14ac:dyDescent="0.3">
      <c r="A70" s="12" t="s">
        <v>54</v>
      </c>
      <c r="B70" s="36">
        <v>46.7</v>
      </c>
      <c r="C70" s="36">
        <v>0</v>
      </c>
      <c r="D70" s="36">
        <v>3.7</v>
      </c>
      <c r="E70" s="36">
        <v>5</v>
      </c>
      <c r="F70" s="36">
        <v>5.6</v>
      </c>
      <c r="G70" s="36">
        <v>6.2</v>
      </c>
      <c r="H70" s="36">
        <v>7.3</v>
      </c>
      <c r="I70" s="36">
        <v>7.6</v>
      </c>
      <c r="J70" s="27">
        <v>13.3</v>
      </c>
      <c r="K70" s="27">
        <v>13.4</v>
      </c>
      <c r="L70" s="27">
        <v>13.6</v>
      </c>
      <c r="M70" s="27">
        <v>14.7</v>
      </c>
      <c r="N70" s="27">
        <v>15.6</v>
      </c>
    </row>
    <row r="71" spans="1:14" ht="33" x14ac:dyDescent="0.3">
      <c r="A71" s="21" t="s">
        <v>96</v>
      </c>
      <c r="B71" s="36">
        <v>248.9</v>
      </c>
      <c r="C71" s="36">
        <v>0.1</v>
      </c>
      <c r="D71" s="36">
        <v>41.8</v>
      </c>
      <c r="E71" s="36">
        <v>106.9</v>
      </c>
      <c r="F71" s="36">
        <v>130.4</v>
      </c>
      <c r="G71" s="36">
        <v>241.4</v>
      </c>
      <c r="H71" s="36">
        <v>306.60000000000002</v>
      </c>
      <c r="I71" s="36">
        <v>308.5</v>
      </c>
      <c r="J71" s="27">
        <v>312.3</v>
      </c>
      <c r="K71" s="27">
        <v>321</v>
      </c>
      <c r="L71" s="27">
        <v>332.3</v>
      </c>
      <c r="M71" s="27">
        <v>343.7</v>
      </c>
      <c r="N71" s="27">
        <v>381.7</v>
      </c>
    </row>
    <row r="72" spans="1:14" x14ac:dyDescent="0.3">
      <c r="A72" s="12" t="s">
        <v>97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27">
        <v>0</v>
      </c>
      <c r="K72" s="27">
        <v>0.1</v>
      </c>
      <c r="L72" s="27">
        <v>1.2</v>
      </c>
      <c r="M72" s="27">
        <v>1.4</v>
      </c>
      <c r="N72" s="27">
        <v>1.6</v>
      </c>
    </row>
    <row r="73" spans="1:14" x14ac:dyDescent="0.3">
      <c r="A73" s="13" t="s">
        <v>64</v>
      </c>
      <c r="B73" s="37">
        <v>0</v>
      </c>
      <c r="C73" s="37">
        <v>-0.9</v>
      </c>
      <c r="D73" s="37">
        <v>-1.6</v>
      </c>
      <c r="E73" s="37">
        <v>-1.4</v>
      </c>
      <c r="F73" s="37">
        <v>-2.1</v>
      </c>
      <c r="G73" s="37">
        <v>-2.2000000000000002</v>
      </c>
      <c r="H73" s="37">
        <v>-4</v>
      </c>
      <c r="I73" s="37">
        <v>-1.8</v>
      </c>
      <c r="J73" s="11">
        <v>-2.2000000000000002</v>
      </c>
      <c r="K73" s="11">
        <v>-1.5</v>
      </c>
      <c r="L73" s="11">
        <v>-2.7</v>
      </c>
      <c r="M73" s="11">
        <v>-2.8</v>
      </c>
      <c r="N73" s="11">
        <v>-0.3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244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245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8.6</v>
      </c>
      <c r="D83" s="32">
        <v>-842.7</v>
      </c>
      <c r="E83" s="32">
        <v>-44.8</v>
      </c>
      <c r="F83" s="32">
        <v>232.8</v>
      </c>
      <c r="G83" s="32">
        <v>-465.4</v>
      </c>
      <c r="H83" s="32">
        <v>375.1</v>
      </c>
      <c r="I83" s="4">
        <v>112.2</v>
      </c>
      <c r="J83" s="4">
        <v>13.1</v>
      </c>
      <c r="K83" s="4">
        <v>-33.200000000000003</v>
      </c>
      <c r="L83" s="4">
        <v>223.7</v>
      </c>
      <c r="M83" s="4">
        <v>-201.6</v>
      </c>
      <c r="N83" s="4">
        <v>-358.1</v>
      </c>
    </row>
    <row r="84" spans="1:14" x14ac:dyDescent="0.3">
      <c r="A84" s="3" t="s">
        <v>230</v>
      </c>
      <c r="B84" s="34">
        <v>0</v>
      </c>
      <c r="C84" s="34">
        <v>821.1</v>
      </c>
      <c r="D84" s="34">
        <v>683.1</v>
      </c>
      <c r="E84" s="34">
        <v>1256.0999999999999</v>
      </c>
      <c r="F84" s="34">
        <v>-47.1</v>
      </c>
      <c r="G84" s="34">
        <v>1235.4000000000001</v>
      </c>
      <c r="H84" s="34">
        <v>220.2</v>
      </c>
      <c r="I84" s="4">
        <v>-59.6</v>
      </c>
      <c r="J84" s="4">
        <v>398.5</v>
      </c>
      <c r="K84" s="4">
        <v>439</v>
      </c>
      <c r="L84" s="4">
        <v>-296.2</v>
      </c>
      <c r="M84" s="4">
        <v>539</v>
      </c>
      <c r="N84" s="4">
        <v>433.8</v>
      </c>
    </row>
    <row r="85" spans="1:14" ht="18" x14ac:dyDescent="0.3">
      <c r="A85" s="12" t="s">
        <v>231</v>
      </c>
      <c r="B85" s="36">
        <v>0</v>
      </c>
      <c r="C85" s="36">
        <v>1367.2</v>
      </c>
      <c r="D85" s="36">
        <v>-975.7</v>
      </c>
      <c r="E85" s="36">
        <v>581.9</v>
      </c>
      <c r="F85" s="36">
        <v>505.5</v>
      </c>
      <c r="G85" s="36">
        <v>634.1</v>
      </c>
      <c r="H85" s="36">
        <v>437.7</v>
      </c>
      <c r="I85" s="27">
        <v>-16.2</v>
      </c>
      <c r="J85" s="27">
        <v>0</v>
      </c>
      <c r="K85" s="27">
        <v>300.89999999999998</v>
      </c>
      <c r="L85" s="27">
        <v>415</v>
      </c>
      <c r="M85" s="27">
        <v>-124.8</v>
      </c>
      <c r="N85" s="27">
        <v>-108.8</v>
      </c>
    </row>
    <row r="86" spans="1:14" ht="18" x14ac:dyDescent="0.3">
      <c r="A86" s="12" t="s">
        <v>232</v>
      </c>
      <c r="B86" s="36">
        <v>0</v>
      </c>
      <c r="C86" s="36">
        <v>-546.1</v>
      </c>
      <c r="D86" s="36">
        <v>1658.8</v>
      </c>
      <c r="E86" s="36">
        <v>674.2</v>
      </c>
      <c r="F86" s="36">
        <v>-552.6</v>
      </c>
      <c r="G86" s="36">
        <v>601.29999999999995</v>
      </c>
      <c r="H86" s="36">
        <v>-217.5</v>
      </c>
      <c r="I86" s="27">
        <v>-43.4</v>
      </c>
      <c r="J86" s="27">
        <v>398.5</v>
      </c>
      <c r="K86" s="27">
        <v>138.1</v>
      </c>
      <c r="L86" s="27">
        <v>-711.2</v>
      </c>
      <c r="M86" s="27">
        <v>663.8</v>
      </c>
      <c r="N86" s="27">
        <v>542.6</v>
      </c>
    </row>
    <row r="87" spans="1:14" x14ac:dyDescent="0.3">
      <c r="A87" s="3" t="s">
        <v>233</v>
      </c>
      <c r="B87" s="34">
        <v>0</v>
      </c>
      <c r="C87" s="34">
        <v>-829.7</v>
      </c>
      <c r="D87" s="34">
        <v>159.6</v>
      </c>
      <c r="E87" s="34">
        <v>-1211.3</v>
      </c>
      <c r="F87" s="34">
        <v>-185.7</v>
      </c>
      <c r="G87" s="34">
        <v>-770</v>
      </c>
      <c r="H87" s="34">
        <v>-595.29999999999995</v>
      </c>
      <c r="I87" s="4">
        <v>-52.6</v>
      </c>
      <c r="J87" s="4">
        <v>-411.6</v>
      </c>
      <c r="K87" s="4">
        <v>-405.8</v>
      </c>
      <c r="L87" s="4">
        <v>72.5</v>
      </c>
      <c r="M87" s="4">
        <v>-337.5</v>
      </c>
      <c r="N87" s="4">
        <v>-75.599999999999994</v>
      </c>
    </row>
    <row r="88" spans="1:14" x14ac:dyDescent="0.3">
      <c r="A88" s="3" t="s">
        <v>66</v>
      </c>
      <c r="B88" s="34">
        <v>-1970.4</v>
      </c>
      <c r="C88" s="34">
        <v>8.6</v>
      </c>
      <c r="D88" s="34">
        <v>-834.1</v>
      </c>
      <c r="E88" s="34">
        <v>-878.9</v>
      </c>
      <c r="F88" s="34">
        <v>-646.1</v>
      </c>
      <c r="G88" s="34">
        <v>-1111.5</v>
      </c>
      <c r="H88" s="34">
        <v>-736.4</v>
      </c>
      <c r="I88" s="4">
        <v>-624.20000000000005</v>
      </c>
      <c r="J88" s="4">
        <v>-611.1</v>
      </c>
      <c r="K88" s="4">
        <v>-644.29999999999995</v>
      </c>
      <c r="L88" s="4">
        <v>-420.6</v>
      </c>
      <c r="M88" s="4">
        <v>-622.20000000000005</v>
      </c>
      <c r="N88" s="4">
        <v>-980.3</v>
      </c>
    </row>
    <row r="89" spans="1:14" x14ac:dyDescent="0.3">
      <c r="A89" s="3" t="s">
        <v>67</v>
      </c>
      <c r="B89" s="34">
        <v>0</v>
      </c>
      <c r="C89" s="34">
        <v>821.1</v>
      </c>
      <c r="D89" s="34">
        <v>1504.2</v>
      </c>
      <c r="E89" s="34">
        <v>2760.3</v>
      </c>
      <c r="F89" s="34">
        <v>2713.2</v>
      </c>
      <c r="G89" s="34">
        <v>3948.6</v>
      </c>
      <c r="H89" s="34">
        <v>4168.8</v>
      </c>
      <c r="I89" s="4">
        <v>4109.2</v>
      </c>
      <c r="J89" s="4">
        <v>4507.7</v>
      </c>
      <c r="K89" s="4">
        <v>4946.7</v>
      </c>
      <c r="L89" s="4">
        <v>4650.5</v>
      </c>
      <c r="M89" s="4">
        <v>5189.5</v>
      </c>
      <c r="N89" s="4">
        <v>5623.3</v>
      </c>
    </row>
    <row r="90" spans="1:14" x14ac:dyDescent="0.3">
      <c r="A90" s="12" t="s">
        <v>68</v>
      </c>
      <c r="B90" s="36">
        <v>0</v>
      </c>
      <c r="C90" s="36">
        <v>1367.2</v>
      </c>
      <c r="D90" s="36">
        <v>391.5</v>
      </c>
      <c r="E90" s="36">
        <v>973.4</v>
      </c>
      <c r="F90" s="36">
        <v>1478.9</v>
      </c>
      <c r="G90" s="36">
        <v>2113</v>
      </c>
      <c r="H90" s="36">
        <v>2550.6999999999998</v>
      </c>
      <c r="I90" s="27">
        <v>2534.5</v>
      </c>
      <c r="J90" s="27">
        <v>2534.5</v>
      </c>
      <c r="K90" s="27">
        <v>2835.4</v>
      </c>
      <c r="L90" s="27">
        <v>3250.4</v>
      </c>
      <c r="M90" s="27">
        <v>3125.6</v>
      </c>
      <c r="N90" s="27">
        <v>3016.8</v>
      </c>
    </row>
    <row r="91" spans="1:14" x14ac:dyDescent="0.3">
      <c r="A91" s="12" t="s">
        <v>69</v>
      </c>
      <c r="B91" s="36">
        <v>0</v>
      </c>
      <c r="C91" s="36">
        <v>-546.1</v>
      </c>
      <c r="D91" s="36">
        <v>1112.7</v>
      </c>
      <c r="E91" s="36">
        <v>1786.9</v>
      </c>
      <c r="F91" s="36">
        <v>1234.3</v>
      </c>
      <c r="G91" s="36">
        <v>1835.6</v>
      </c>
      <c r="H91" s="36">
        <v>1618.1</v>
      </c>
      <c r="I91" s="27">
        <v>1574.7</v>
      </c>
      <c r="J91" s="27">
        <v>1973.2</v>
      </c>
      <c r="K91" s="27">
        <v>2111.3000000000002</v>
      </c>
      <c r="L91" s="27">
        <v>1400.1</v>
      </c>
      <c r="M91" s="27">
        <v>2063.9</v>
      </c>
      <c r="N91" s="27">
        <v>2606.5</v>
      </c>
    </row>
    <row r="92" spans="1:14" x14ac:dyDescent="0.3">
      <c r="A92" s="13" t="s">
        <v>70</v>
      </c>
      <c r="B92" s="37">
        <v>0</v>
      </c>
      <c r="C92" s="37">
        <v>-829.7</v>
      </c>
      <c r="D92" s="37">
        <v>-670.1</v>
      </c>
      <c r="E92" s="37">
        <v>-1881.4</v>
      </c>
      <c r="F92" s="37">
        <v>-2067.1</v>
      </c>
      <c r="G92" s="37">
        <v>-2837.1</v>
      </c>
      <c r="H92" s="37">
        <v>-3432.4</v>
      </c>
      <c r="I92" s="11">
        <v>-3485</v>
      </c>
      <c r="J92" s="11">
        <v>-3896.6</v>
      </c>
      <c r="K92" s="11">
        <v>-4302.3999999999996</v>
      </c>
      <c r="L92" s="11">
        <v>-4229.8999999999996</v>
      </c>
      <c r="M92" s="11">
        <v>-4567.3999999999996</v>
      </c>
      <c r="N92" s="11">
        <v>-4643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19</vt:i4>
      </vt:variant>
      <vt:variant>
        <vt:lpstr>Pomenované rozsahy</vt:lpstr>
      </vt:variant>
      <vt:variant>
        <vt:i4>1</vt:i4>
      </vt:variant>
    </vt:vector>
  </HeadingPairs>
  <TitlesOfParts>
    <vt:vector size="20" baseType="lpstr"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'2017'!Oblasť_tlače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Chabanova Jana</dc:creator>
  <cp:lastModifiedBy>Viest Martin</cp:lastModifiedBy>
  <cp:lastPrinted>2018-02-19T09:12:09Z</cp:lastPrinted>
  <dcterms:created xsi:type="dcterms:W3CDTF">2013-05-28T07:58:49Z</dcterms:created>
  <dcterms:modified xsi:type="dcterms:W3CDTF">2026-03-02T09:15:21Z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2025-10-01T07:31:11Z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b9b7bfe3-1479-4103-8438-c78925ae59ce</vt:lpwstr>
  </property>
  <property fmtid="{D5CDD505-2E9C-101B-9397-08002B2CF9AE}" pid="8" name="MSIP_Label_4c805978-f532-4a1a-b9e1-4e19c2c6466f_ContentBits">
    <vt:lpwstr>2</vt:lpwstr>
  </property>
</Properties>
</file>